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500" tabRatio="609" activeTab="1"/>
  </bookViews>
  <sheets>
    <sheet name="表紙" sheetId="1" r:id="rId1"/>
    <sheet name="6年U12" sheetId="2" r:id="rId2"/>
    <sheet name="5年U11" sheetId="3" r:id="rId3"/>
    <sheet name="4年U10" sheetId="4" r:id="rId4"/>
    <sheet name="3年U9" sheetId="5" r:id="rId5"/>
    <sheet name="2年U8" sheetId="6" r:id="rId6"/>
    <sheet name="1年U7" sheetId="7" r:id="rId7"/>
    <sheet name="少女" sheetId="8" r:id="rId8"/>
    <sheet name="参加チーム一覧" sheetId="9" r:id="rId9"/>
  </sheets>
  <definedNames>
    <definedName name="_xlnm.Print_Area" localSheetId="6">'1年U7'!$A$1:$Z$9</definedName>
    <definedName name="_xlnm.Print_Area" localSheetId="5">'2年U8'!$A$1:$AJ$24</definedName>
    <definedName name="_xlnm.Print_Area" localSheetId="4">'3年U9'!$A$1:$AM$39</definedName>
    <definedName name="_xlnm.Print_Area" localSheetId="3">'4年U10'!$A$1:$AJ$49</definedName>
    <definedName name="_xlnm.Print_Area" localSheetId="2">'5年U11'!$A$1:$AD$43</definedName>
    <definedName name="_xlnm.Print_Area" localSheetId="1">'6年U12'!$A$1:$AJ$48</definedName>
    <definedName name="_xlnm.Print_Area" localSheetId="8">'参加チーム一覧'!$B$1:$O$39</definedName>
    <definedName name="_xlnm.Print_Area" localSheetId="7">'少女'!$A$1:$U$11</definedName>
    <definedName name="_xlnm.Print_Area" localSheetId="0">'表紙'!$B$2:$M$30</definedName>
  </definedNames>
  <calcPr fullCalcOnLoad="1"/>
</workbook>
</file>

<file path=xl/sharedStrings.xml><?xml version="1.0" encoding="utf-8"?>
<sst xmlns="http://schemas.openxmlformats.org/spreadsheetml/2006/main" count="1021" uniqueCount="283">
  <si>
    <t>勝</t>
  </si>
  <si>
    <t>負</t>
  </si>
  <si>
    <t>得点</t>
  </si>
  <si>
    <t>失点</t>
  </si>
  <si>
    <t>勝点</t>
  </si>
  <si>
    <t>差</t>
  </si>
  <si>
    <t>P勝</t>
  </si>
  <si>
    <t>P負</t>
  </si>
  <si>
    <t>少女の部</t>
  </si>
  <si>
    <t>分</t>
  </si>
  <si>
    <t>2021年度 相模原市少年サッカーリーグ　　　　　　成績表</t>
  </si>
  <si>
    <t>U12リーグ（6年）</t>
  </si>
  <si>
    <t>A１</t>
  </si>
  <si>
    <t>９チーム</t>
  </si>
  <si>
    <t>A２</t>
  </si>
  <si>
    <t>A３</t>
  </si>
  <si>
    <t>A４</t>
  </si>
  <si>
    <t>８チーム</t>
  </si>
  <si>
    <t>U11リーグ（5年）</t>
  </si>
  <si>
    <t>B1</t>
  </si>
  <si>
    <t>B2</t>
  </si>
  <si>
    <t>B3</t>
  </si>
  <si>
    <t>B4</t>
  </si>
  <si>
    <t>U10リーグ（4年）</t>
  </si>
  <si>
    <t>C1</t>
  </si>
  <si>
    <t>C2</t>
  </si>
  <si>
    <t>C3</t>
  </si>
  <si>
    <t>C4</t>
  </si>
  <si>
    <t>１０チーム</t>
  </si>
  <si>
    <t>U9リーグ（3年）</t>
  </si>
  <si>
    <t>D1</t>
  </si>
  <si>
    <t>D2</t>
  </si>
  <si>
    <t>D3</t>
  </si>
  <si>
    <t>住宅情報館　令和3年度相模原少年サッカーリーグ　チーム一覧表</t>
  </si>
  <si>
    <t>U-12リーグ（6年生）</t>
  </si>
  <si>
    <t>A1（9チーム）</t>
  </si>
  <si>
    <t>A2（8チーム）</t>
  </si>
  <si>
    <t>A3（8チーム）</t>
  </si>
  <si>
    <t>A4（8チーム）</t>
  </si>
  <si>
    <t>U-11リーグ（5年生）</t>
  </si>
  <si>
    <t>B1（9チーム）</t>
  </si>
  <si>
    <t>B2（8チーム）</t>
  </si>
  <si>
    <t>B3（8チーム）</t>
  </si>
  <si>
    <t>B4（8チーム）</t>
  </si>
  <si>
    <t>U-10リーグ（4年生）</t>
  </si>
  <si>
    <t>C1（9チーム）</t>
  </si>
  <si>
    <t>C2（8チーム）</t>
  </si>
  <si>
    <t>C3（8チーム）</t>
  </si>
  <si>
    <t>C4（8チーム）</t>
  </si>
  <si>
    <t>U-9リーグ（3年生）</t>
  </si>
  <si>
    <t>D1（10チーム）</t>
  </si>
  <si>
    <t>D2（10チーム）</t>
  </si>
  <si>
    <t>D3（9チーム）</t>
  </si>
  <si>
    <t>U-8リーグ（2年生）</t>
  </si>
  <si>
    <t>E1（9チーム）</t>
  </si>
  <si>
    <t>E2（8チーム）</t>
  </si>
  <si>
    <t>U-7リーグ（1年生）</t>
  </si>
  <si>
    <t>U8リーグ（2年）</t>
  </si>
  <si>
    <t>E1</t>
  </si>
  <si>
    <t>E2</t>
  </si>
  <si>
    <t>U7リーグ（1年）</t>
  </si>
  <si>
    <t>F1</t>
  </si>
  <si>
    <t>少女リーグ</t>
  </si>
  <si>
    <t>大沼</t>
  </si>
  <si>
    <t>グラシア</t>
  </si>
  <si>
    <t>共和</t>
  </si>
  <si>
    <t>ミハタ</t>
  </si>
  <si>
    <t>鹿島</t>
  </si>
  <si>
    <t>OS</t>
  </si>
  <si>
    <t>みどり</t>
  </si>
  <si>
    <t>相模台</t>
  </si>
  <si>
    <t>相東</t>
  </si>
  <si>
    <t>パッセ</t>
  </si>
  <si>
    <t>ARTE</t>
  </si>
  <si>
    <t>コラソン</t>
  </si>
  <si>
    <t>大野台</t>
  </si>
  <si>
    <t>南</t>
  </si>
  <si>
    <t>むげん</t>
  </si>
  <si>
    <t>星が丘</t>
  </si>
  <si>
    <t>上溝</t>
  </si>
  <si>
    <t>大沢</t>
  </si>
  <si>
    <t>東</t>
  </si>
  <si>
    <t>相模野</t>
  </si>
  <si>
    <t>西一</t>
  </si>
  <si>
    <t>橋本</t>
  </si>
  <si>
    <t>南大野</t>
  </si>
  <si>
    <t>藤野</t>
  </si>
  <si>
    <t>ブレッサ</t>
  </si>
  <si>
    <t>津久井</t>
  </si>
  <si>
    <t>作の口</t>
  </si>
  <si>
    <t>清新</t>
  </si>
  <si>
    <t>田名</t>
  </si>
  <si>
    <t>新磯</t>
  </si>
  <si>
    <t>相武台</t>
  </si>
  <si>
    <t>上南</t>
  </si>
  <si>
    <t>大沼イーグルス</t>
  </si>
  <si>
    <t>グラシアジュニア</t>
  </si>
  <si>
    <t>清新ジャンプ(A)</t>
  </si>
  <si>
    <t>清新ホワイト(B)</t>
  </si>
  <si>
    <t>共和スイミー</t>
  </si>
  <si>
    <t>ミハタイエロー</t>
  </si>
  <si>
    <t>鹿島キッカーズ</t>
  </si>
  <si>
    <t>OSジュニア</t>
  </si>
  <si>
    <t>相模原みどりSCサム</t>
  </si>
  <si>
    <t>相模台サッカークラブ</t>
  </si>
  <si>
    <t>つくい中央FCセレクト</t>
  </si>
  <si>
    <t>相東UFC トップ</t>
  </si>
  <si>
    <t>ARTEブルー</t>
  </si>
  <si>
    <t>パッセティラール</t>
  </si>
  <si>
    <t>FCコラソン・セイス</t>
  </si>
  <si>
    <t>大野台ハリケーン</t>
  </si>
  <si>
    <t>南JFCフェニックス</t>
  </si>
  <si>
    <t>むげんローク</t>
  </si>
  <si>
    <t>星が丘SC</t>
  </si>
  <si>
    <t>上溝FC</t>
  </si>
  <si>
    <t>大沢サンドロッド</t>
  </si>
  <si>
    <t>S中央プログレッソ</t>
  </si>
  <si>
    <t>東FCスターズ</t>
  </si>
  <si>
    <t>相模野ジュニア</t>
  </si>
  <si>
    <t>上南サザンイレブン</t>
  </si>
  <si>
    <t>西一ゴラッソ</t>
  </si>
  <si>
    <t>橋本SCジュニア</t>
  </si>
  <si>
    <t>南大野グラジオラス</t>
  </si>
  <si>
    <t>藤野チェルシー</t>
  </si>
  <si>
    <t>ブレッサ相模原ジューニョ</t>
  </si>
  <si>
    <t>津久井ピューマ</t>
  </si>
  <si>
    <t>作の口ロッソ</t>
  </si>
  <si>
    <t>南JFCシューターズ</t>
  </si>
  <si>
    <t>上南サザンイレブンモア</t>
  </si>
  <si>
    <t>ミハタオレンジ</t>
  </si>
  <si>
    <t>相模原みどりSCマッシュ</t>
  </si>
  <si>
    <t>上溝ユース</t>
  </si>
  <si>
    <t>大沼ホークス</t>
  </si>
  <si>
    <t>グラシアJr.</t>
  </si>
  <si>
    <t>つくい中央FCシリウス</t>
  </si>
  <si>
    <t>パッセトラスパテ</t>
  </si>
  <si>
    <t>清新ステップ</t>
  </si>
  <si>
    <t>田名ローズ</t>
  </si>
  <si>
    <t>OSジュニアユース</t>
  </si>
  <si>
    <t>大野台オレンジ</t>
  </si>
  <si>
    <t>相模台バーニング(A)</t>
  </si>
  <si>
    <t>相模台ブラット(B)</t>
  </si>
  <si>
    <t>相武台ジュニアーズ</t>
  </si>
  <si>
    <t>新磯ガンバーズ</t>
  </si>
  <si>
    <t>相東UFCファイブ</t>
  </si>
  <si>
    <t>ZEUSシャイン</t>
  </si>
  <si>
    <t>共和リトル</t>
  </si>
  <si>
    <t>作の口ウィングス</t>
  </si>
  <si>
    <t>S中央レガッテ</t>
  </si>
  <si>
    <t>藤野ビルバオ</t>
  </si>
  <si>
    <t>FCコラソン・スインコ</t>
  </si>
  <si>
    <t>ブレッサ相模原マイオ</t>
  </si>
  <si>
    <t>ARTEイエロー</t>
  </si>
  <si>
    <t>むげんゴー</t>
  </si>
  <si>
    <t>星が丘ジュニア</t>
  </si>
  <si>
    <t>南大野ヤマユリ</t>
  </si>
  <si>
    <t>大沢リーブス</t>
  </si>
  <si>
    <t>鹿島シューターズ</t>
  </si>
  <si>
    <t>東FCマリオ</t>
  </si>
  <si>
    <t>ブリンカルトップ</t>
  </si>
  <si>
    <t>星が丘スターズ(A)</t>
  </si>
  <si>
    <t>共和ジュニア</t>
  </si>
  <si>
    <t>FCコラソン・クワトロ</t>
  </si>
  <si>
    <t>上南ジュニアーズ</t>
  </si>
  <si>
    <t>ミハタゴールド</t>
  </si>
  <si>
    <t>グラシアボーイ</t>
  </si>
  <si>
    <t>清新ホップ</t>
  </si>
  <si>
    <t>相模原みどりSCトライ</t>
  </si>
  <si>
    <t>オルテンシアブラック</t>
  </si>
  <si>
    <t>OSリトルスターズ</t>
  </si>
  <si>
    <t>南大野アジサイ</t>
  </si>
  <si>
    <t>田名ラベンダー</t>
  </si>
  <si>
    <t>東FCウィンズ</t>
  </si>
  <si>
    <t>上溝ジュニア</t>
  </si>
  <si>
    <t>ZEUSストーム</t>
  </si>
  <si>
    <t>相東UFCフォース</t>
  </si>
  <si>
    <t>むげんヨーン</t>
  </si>
  <si>
    <t>南JFCアストローズ</t>
  </si>
  <si>
    <t>橋本ゴーイングス</t>
  </si>
  <si>
    <t>大野台ホワイト</t>
  </si>
  <si>
    <t>ARTEホワイト</t>
  </si>
  <si>
    <t>相模野ギャング</t>
  </si>
  <si>
    <t>アトラソンピンク</t>
  </si>
  <si>
    <t>パッセクルーサ</t>
  </si>
  <si>
    <t>星が丘ファイターズ(B)</t>
  </si>
  <si>
    <t>大沢スティム</t>
  </si>
  <si>
    <t>作の口プレジャー</t>
  </si>
  <si>
    <t>S中央アミスタ</t>
  </si>
  <si>
    <t>鹿島ファイターズ</t>
  </si>
  <si>
    <t>西一ブルーキッカーズ</t>
  </si>
  <si>
    <t>相武台タイガー</t>
  </si>
  <si>
    <t>津久井コスモス</t>
  </si>
  <si>
    <t>グラシアリトル</t>
  </si>
  <si>
    <t>ミハタエンジ</t>
  </si>
  <si>
    <t>相模台ファイヤ</t>
  </si>
  <si>
    <t>鹿島ヤンガーズ</t>
  </si>
  <si>
    <t>橋本リバティーズ</t>
  </si>
  <si>
    <t>作の口ジョイ</t>
  </si>
  <si>
    <t>ARTEレッド</t>
  </si>
  <si>
    <t>大野台デサフィーオ</t>
  </si>
  <si>
    <t>アトラソンレッド</t>
  </si>
  <si>
    <t>大沢ビーンズ</t>
  </si>
  <si>
    <t>相模原みどりSCグランツ</t>
  </si>
  <si>
    <t>田名ハピネス</t>
  </si>
  <si>
    <t>新磯モンキーズ</t>
  </si>
  <si>
    <t>S中央ゼロ</t>
  </si>
  <si>
    <t>OSギャング</t>
  </si>
  <si>
    <t>星が丘マイルド</t>
  </si>
  <si>
    <t>南JFCビクトリー</t>
  </si>
  <si>
    <t>東FCレッド</t>
  </si>
  <si>
    <t>ZEUSサンダー</t>
  </si>
  <si>
    <t>清新ダッシュ</t>
  </si>
  <si>
    <t>上溝チャイルド</t>
  </si>
  <si>
    <t>大沼コンドル</t>
  </si>
  <si>
    <t>パッセプリメイラ</t>
  </si>
  <si>
    <t>FCコラソン・トレス</t>
  </si>
  <si>
    <t>南大野アサガオ</t>
  </si>
  <si>
    <t>バディーSC中和田ユベントス</t>
  </si>
  <si>
    <t>むげんサーン</t>
  </si>
  <si>
    <t>上南チーターズ</t>
  </si>
  <si>
    <t>相模野SC</t>
  </si>
  <si>
    <t>つく中</t>
  </si>
  <si>
    <t>S中央</t>
  </si>
  <si>
    <t>ポデロ</t>
  </si>
  <si>
    <t>ZEUS</t>
  </si>
  <si>
    <t>ブリン</t>
  </si>
  <si>
    <t>オルテ</t>
  </si>
  <si>
    <t>アトラ</t>
  </si>
  <si>
    <t>中和田</t>
  </si>
  <si>
    <t>○</t>
  </si>
  <si>
    <t>●</t>
  </si>
  <si>
    <t>△</t>
  </si>
  <si>
    <t>▲</t>
  </si>
  <si>
    <t>FCポデロッサ</t>
  </si>
  <si>
    <t>FCポデロッサdiez</t>
  </si>
  <si>
    <t>F1（6チーム）</t>
  </si>
  <si>
    <t>F2（6チーム）</t>
  </si>
  <si>
    <t>G1（4チーム）</t>
  </si>
  <si>
    <t>星が丘リトル</t>
  </si>
  <si>
    <t>星が丘チャイルド</t>
  </si>
  <si>
    <t>南大野ヒマワリ</t>
  </si>
  <si>
    <t>南JFCファルコン</t>
  </si>
  <si>
    <t>南JFCペガサス</t>
  </si>
  <si>
    <t>橋本リトル</t>
  </si>
  <si>
    <t>上溝リトル</t>
  </si>
  <si>
    <t>相模台ブレーブ</t>
  </si>
  <si>
    <t>清新グリーン</t>
  </si>
  <si>
    <t>東FCリトルスター</t>
  </si>
  <si>
    <t>作の口ハッピー</t>
  </si>
  <si>
    <t>ミハタブルー</t>
  </si>
  <si>
    <t>ミハタホワイト</t>
  </si>
  <si>
    <t>ミハタレッド</t>
  </si>
  <si>
    <t>相模原みどりSCシュテルン</t>
  </si>
  <si>
    <t>相模原みどりSCアミータ</t>
  </si>
  <si>
    <t>バディーSC中和田サンパウロ</t>
  </si>
  <si>
    <t>バディーSC中和田レアルマドリード</t>
  </si>
  <si>
    <t>OKホワイト</t>
  </si>
  <si>
    <t>FCコラソン・ドイス</t>
  </si>
  <si>
    <t>FCコラソン・ウン</t>
  </si>
  <si>
    <t>相模野リトル</t>
  </si>
  <si>
    <t>相模野SCジュニア</t>
  </si>
  <si>
    <t>相東UFCツー</t>
  </si>
  <si>
    <t>パッセオンセ</t>
  </si>
  <si>
    <t>ブリンカル ジュニア</t>
  </si>
  <si>
    <t>むげんニー</t>
  </si>
  <si>
    <t>グラシアミニ</t>
  </si>
  <si>
    <t>グラシアミニJr.</t>
  </si>
  <si>
    <t>FCパッセロ相模原</t>
  </si>
  <si>
    <t>FCパッセロ相模原ミニ</t>
  </si>
  <si>
    <t>大沢フラワー</t>
  </si>
  <si>
    <t>ZEUSパワーズ</t>
  </si>
  <si>
    <t>9チーム</t>
  </si>
  <si>
    <t>8チーム</t>
  </si>
  <si>
    <t>F2</t>
  </si>
  <si>
    <t>6チーム</t>
  </si>
  <si>
    <t>OK</t>
  </si>
  <si>
    <t>ゼウス</t>
  </si>
  <si>
    <t>ブリンカル</t>
  </si>
  <si>
    <t>ミハタレッド</t>
  </si>
  <si>
    <t>パッセロA</t>
  </si>
  <si>
    <t>パッセロB</t>
  </si>
  <si>
    <t>４チーム</t>
  </si>
  <si>
    <t>2021年8月1日現在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</si>
</sst>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24"/>
      <name val="Osaka"/>
      <family val="3"/>
    </font>
    <font>
      <b/>
      <sz val="10"/>
      <name val="Osaka"/>
      <family val="3"/>
    </font>
    <font>
      <sz val="10"/>
      <name val="Meiryo UI"/>
      <family val="3"/>
    </font>
    <font>
      <b/>
      <sz val="14"/>
      <name val="Osaka"/>
      <family val="3"/>
    </font>
    <font>
      <sz val="12"/>
      <color indexed="55"/>
      <name val="Osaka"/>
      <family val="3"/>
    </font>
    <font>
      <sz val="12"/>
      <color indexed="8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6"/>
      <name val="ＭＳ Ｐゴシック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Osaka"/>
      <family val="3"/>
    </font>
    <font>
      <sz val="12"/>
      <color theme="1"/>
      <name val="Osaka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3" borderId="10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0" fillId="0" borderId="2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shrinkToFit="1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shrinkToFit="1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shrinkToFit="1"/>
    </xf>
    <xf numFmtId="0" fontId="10" fillId="0" borderId="21" xfId="0" applyFont="1" applyFill="1" applyBorder="1" applyAlignment="1">
      <alignment shrinkToFit="1"/>
    </xf>
    <xf numFmtId="0" fontId="10" fillId="0" borderId="30" xfId="0" applyFont="1" applyFill="1" applyBorder="1" applyAlignment="1">
      <alignment shrinkToFit="1"/>
    </xf>
    <xf numFmtId="0" fontId="10" fillId="0" borderId="3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32" xfId="0" applyFont="1" applyFill="1" applyBorder="1" applyAlignment="1">
      <alignment shrinkToFit="1"/>
    </xf>
    <xf numFmtId="0" fontId="10" fillId="0" borderId="33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shrinkToFit="1"/>
    </xf>
    <xf numFmtId="0" fontId="10" fillId="27" borderId="10" xfId="0" applyFont="1" applyFill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21" xfId="0" applyFont="1" applyFill="1" applyBorder="1" applyAlignment="1">
      <alignment horizontal="center" shrinkToFit="1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9" fillId="36" borderId="49" xfId="0" applyNumberFormat="1" applyFont="1" applyFill="1" applyBorder="1" applyAlignment="1">
      <alignment horizontal="center" vertical="center"/>
    </xf>
    <xf numFmtId="0" fontId="9" fillId="36" borderId="50" xfId="0" applyNumberFormat="1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 shrinkToFit="1"/>
    </xf>
    <xf numFmtId="0" fontId="5" fillId="34" borderId="49" xfId="0" applyNumberFormat="1" applyFont="1" applyFill="1" applyBorder="1" applyAlignment="1">
      <alignment horizontal="center" vertical="center"/>
    </xf>
    <xf numFmtId="0" fontId="5" fillId="34" borderId="5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shrinkToFit="1"/>
    </xf>
    <xf numFmtId="0" fontId="0" fillId="40" borderId="13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9" fillId="40" borderId="10" xfId="0" applyNumberFormat="1" applyFon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28</xdr:col>
      <xdr:colOff>28575</xdr:colOff>
      <xdr:row>12</xdr:row>
      <xdr:rowOff>19050</xdr:rowOff>
    </xdr:to>
    <xdr:sp>
      <xdr:nvSpPr>
        <xdr:cNvPr id="1" name="Line 2392"/>
        <xdr:cNvSpPr>
          <a:spLocks/>
        </xdr:cNvSpPr>
      </xdr:nvSpPr>
      <xdr:spPr>
        <a:xfrm>
          <a:off x="1790700" y="609600"/>
          <a:ext cx="69627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25</xdr:col>
      <xdr:colOff>0</xdr:colOff>
      <xdr:row>24</xdr:row>
      <xdr:rowOff>9525</xdr:rowOff>
    </xdr:to>
    <xdr:sp>
      <xdr:nvSpPr>
        <xdr:cNvPr id="2" name="Line 2393"/>
        <xdr:cNvSpPr>
          <a:spLocks/>
        </xdr:cNvSpPr>
      </xdr:nvSpPr>
      <xdr:spPr>
        <a:xfrm>
          <a:off x="1790700" y="3209925"/>
          <a:ext cx="61626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25</xdr:col>
      <xdr:colOff>9525</xdr:colOff>
      <xdr:row>36</xdr:row>
      <xdr:rowOff>19050</xdr:rowOff>
    </xdr:to>
    <xdr:sp>
      <xdr:nvSpPr>
        <xdr:cNvPr id="3" name="Line 2393"/>
        <xdr:cNvSpPr>
          <a:spLocks/>
        </xdr:cNvSpPr>
      </xdr:nvSpPr>
      <xdr:spPr>
        <a:xfrm>
          <a:off x="1790700" y="5610225"/>
          <a:ext cx="61722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25</xdr:col>
      <xdr:colOff>0</xdr:colOff>
      <xdr:row>48</xdr:row>
      <xdr:rowOff>0</xdr:rowOff>
    </xdr:to>
    <xdr:sp>
      <xdr:nvSpPr>
        <xdr:cNvPr id="4" name="Line 1"/>
        <xdr:cNvSpPr>
          <a:spLocks/>
        </xdr:cNvSpPr>
      </xdr:nvSpPr>
      <xdr:spPr>
        <a:xfrm>
          <a:off x="1781175" y="8001000"/>
          <a:ext cx="61722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22</xdr:col>
      <xdr:colOff>0</xdr:colOff>
      <xdr:row>10</xdr:row>
      <xdr:rowOff>9525</xdr:rowOff>
    </xdr:to>
    <xdr:sp>
      <xdr:nvSpPr>
        <xdr:cNvPr id="1" name="Line 2393"/>
        <xdr:cNvSpPr>
          <a:spLocks/>
        </xdr:cNvSpPr>
      </xdr:nvSpPr>
      <xdr:spPr>
        <a:xfrm>
          <a:off x="1790700" y="609600"/>
          <a:ext cx="53911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28</xdr:col>
      <xdr:colOff>28575</xdr:colOff>
      <xdr:row>12</xdr:row>
      <xdr:rowOff>19050</xdr:rowOff>
    </xdr:to>
    <xdr:sp>
      <xdr:nvSpPr>
        <xdr:cNvPr id="2" name="Line 2392"/>
        <xdr:cNvSpPr>
          <a:spLocks/>
        </xdr:cNvSpPr>
      </xdr:nvSpPr>
      <xdr:spPr>
        <a:xfrm>
          <a:off x="1790700" y="609600"/>
          <a:ext cx="696277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25</xdr:col>
      <xdr:colOff>0</xdr:colOff>
      <xdr:row>24</xdr:row>
      <xdr:rowOff>9525</xdr:rowOff>
    </xdr:to>
    <xdr:sp>
      <xdr:nvSpPr>
        <xdr:cNvPr id="3" name="Line 2393"/>
        <xdr:cNvSpPr>
          <a:spLocks/>
        </xdr:cNvSpPr>
      </xdr:nvSpPr>
      <xdr:spPr>
        <a:xfrm>
          <a:off x="1790700" y="3209925"/>
          <a:ext cx="61626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25</xdr:col>
      <xdr:colOff>9525</xdr:colOff>
      <xdr:row>36</xdr:row>
      <xdr:rowOff>19050</xdr:rowOff>
    </xdr:to>
    <xdr:sp>
      <xdr:nvSpPr>
        <xdr:cNvPr id="4" name="Line 2393"/>
        <xdr:cNvSpPr>
          <a:spLocks/>
        </xdr:cNvSpPr>
      </xdr:nvSpPr>
      <xdr:spPr>
        <a:xfrm>
          <a:off x="1790700" y="5610225"/>
          <a:ext cx="61722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25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781175" y="8001000"/>
          <a:ext cx="61722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27</xdr:col>
      <xdr:colOff>238125</xdr:colOff>
      <xdr:row>11</xdr:row>
      <xdr:rowOff>190500</xdr:rowOff>
    </xdr:to>
    <xdr:sp>
      <xdr:nvSpPr>
        <xdr:cNvPr id="1" name="Line 2393"/>
        <xdr:cNvSpPr>
          <a:spLocks/>
        </xdr:cNvSpPr>
      </xdr:nvSpPr>
      <xdr:spPr>
        <a:xfrm>
          <a:off x="1790700" y="609600"/>
          <a:ext cx="69151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25</xdr:col>
      <xdr:colOff>9525</xdr:colOff>
      <xdr:row>24</xdr:row>
      <xdr:rowOff>9525</xdr:rowOff>
    </xdr:to>
    <xdr:sp>
      <xdr:nvSpPr>
        <xdr:cNvPr id="2" name="Line 2393"/>
        <xdr:cNvSpPr>
          <a:spLocks/>
        </xdr:cNvSpPr>
      </xdr:nvSpPr>
      <xdr:spPr>
        <a:xfrm>
          <a:off x="1800225" y="3209925"/>
          <a:ext cx="61626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25</xdr:col>
      <xdr:colOff>9525</xdr:colOff>
      <xdr:row>36</xdr:row>
      <xdr:rowOff>19050</xdr:rowOff>
    </xdr:to>
    <xdr:sp>
      <xdr:nvSpPr>
        <xdr:cNvPr id="3" name="Line 2393"/>
        <xdr:cNvSpPr>
          <a:spLocks/>
        </xdr:cNvSpPr>
      </xdr:nvSpPr>
      <xdr:spPr>
        <a:xfrm>
          <a:off x="1790700" y="5610225"/>
          <a:ext cx="61722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25</xdr:col>
      <xdr:colOff>0</xdr:colOff>
      <xdr:row>48</xdr:row>
      <xdr:rowOff>0</xdr:rowOff>
    </xdr:to>
    <xdr:sp>
      <xdr:nvSpPr>
        <xdr:cNvPr id="4" name="Line 1"/>
        <xdr:cNvSpPr>
          <a:spLocks/>
        </xdr:cNvSpPr>
      </xdr:nvSpPr>
      <xdr:spPr>
        <a:xfrm>
          <a:off x="1781175" y="8001000"/>
          <a:ext cx="61722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31</xdr:col>
      <xdr:colOff>9525</xdr:colOff>
      <xdr:row>12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800225" y="609600"/>
          <a:ext cx="77057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27</xdr:col>
      <xdr:colOff>247650</xdr:colOff>
      <xdr:row>39</xdr:row>
      <xdr:rowOff>190500</xdr:rowOff>
    </xdr:to>
    <xdr:sp>
      <xdr:nvSpPr>
        <xdr:cNvPr id="2" name="Line 1"/>
        <xdr:cNvSpPr>
          <a:spLocks/>
        </xdr:cNvSpPr>
      </xdr:nvSpPr>
      <xdr:spPr>
        <a:xfrm>
          <a:off x="1790700" y="6200775"/>
          <a:ext cx="69246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9525</xdr:rowOff>
    </xdr:from>
    <xdr:to>
      <xdr:col>31</xdr:col>
      <xdr:colOff>9525</xdr:colOff>
      <xdr:row>26</xdr:row>
      <xdr:rowOff>190500</xdr:rowOff>
    </xdr:to>
    <xdr:sp>
      <xdr:nvSpPr>
        <xdr:cNvPr id="3" name="Line 1"/>
        <xdr:cNvSpPr>
          <a:spLocks/>
        </xdr:cNvSpPr>
      </xdr:nvSpPr>
      <xdr:spPr>
        <a:xfrm>
          <a:off x="1800225" y="3409950"/>
          <a:ext cx="77057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1790700" y="24003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28</xdr:col>
      <xdr:colOff>0</xdr:colOff>
      <xdr:row>12</xdr:row>
      <xdr:rowOff>0</xdr:rowOff>
    </xdr:to>
    <xdr:sp>
      <xdr:nvSpPr>
        <xdr:cNvPr id="2" name="Line 1"/>
        <xdr:cNvSpPr>
          <a:spLocks/>
        </xdr:cNvSpPr>
      </xdr:nvSpPr>
      <xdr:spPr>
        <a:xfrm>
          <a:off x="1781175" y="600075"/>
          <a:ext cx="69437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25</xdr:col>
      <xdr:colOff>19050</xdr:colOff>
      <xdr:row>23</xdr:row>
      <xdr:rowOff>190500</xdr:rowOff>
    </xdr:to>
    <xdr:sp>
      <xdr:nvSpPr>
        <xdr:cNvPr id="3" name="Line 1"/>
        <xdr:cNvSpPr>
          <a:spLocks/>
        </xdr:cNvSpPr>
      </xdr:nvSpPr>
      <xdr:spPr>
        <a:xfrm>
          <a:off x="1781175" y="3200400"/>
          <a:ext cx="61912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19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600075"/>
          <a:ext cx="46291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19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>
          <a:off x="1781175" y="2600325"/>
          <a:ext cx="46291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13</xdr:col>
      <xdr:colOff>9525</xdr:colOff>
      <xdr:row>11</xdr:row>
      <xdr:rowOff>9525</xdr:rowOff>
    </xdr:to>
    <xdr:sp>
      <xdr:nvSpPr>
        <xdr:cNvPr id="1" name="Line 55"/>
        <xdr:cNvSpPr>
          <a:spLocks/>
        </xdr:cNvSpPr>
      </xdr:nvSpPr>
      <xdr:spPr>
        <a:xfrm>
          <a:off x="1790700" y="609600"/>
          <a:ext cx="30861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I12" sqref="I12:L13"/>
    </sheetView>
  </sheetViews>
  <sheetFormatPr defaultColWidth="8.796875" defaultRowHeight="15"/>
  <cols>
    <col min="16" max="16" width="9.19921875" style="0" customWidth="1"/>
    <col min="19" max="19" width="8.69921875" style="0" customWidth="1"/>
    <col min="20" max="20" width="9.3984375" style="0" customWidth="1"/>
    <col min="21" max="21" width="9.09765625" style="0" customWidth="1"/>
    <col min="40" max="40" width="8.69921875" style="0" customWidth="1"/>
  </cols>
  <sheetData>
    <row r="4" ht="15" thickBot="1"/>
    <row r="5" spans="3:12" ht="15" thickTop="1">
      <c r="C5" s="98" t="s">
        <v>10</v>
      </c>
      <c r="D5" s="99"/>
      <c r="E5" s="99"/>
      <c r="F5" s="99"/>
      <c r="G5" s="99"/>
      <c r="H5" s="99"/>
      <c r="I5" s="99"/>
      <c r="J5" s="99"/>
      <c r="K5" s="99"/>
      <c r="L5" s="100"/>
    </row>
    <row r="6" spans="3:12" ht="14.25">
      <c r="C6" s="101"/>
      <c r="D6" s="102"/>
      <c r="E6" s="102"/>
      <c r="F6" s="102"/>
      <c r="G6" s="102"/>
      <c r="H6" s="102"/>
      <c r="I6" s="102"/>
      <c r="J6" s="102"/>
      <c r="K6" s="102"/>
      <c r="L6" s="103"/>
    </row>
    <row r="7" spans="3:12" ht="14.25">
      <c r="C7" s="101"/>
      <c r="D7" s="102"/>
      <c r="E7" s="102"/>
      <c r="F7" s="102"/>
      <c r="G7" s="102"/>
      <c r="H7" s="102"/>
      <c r="I7" s="102"/>
      <c r="J7" s="102"/>
      <c r="K7" s="102"/>
      <c r="L7" s="103"/>
    </row>
    <row r="8" spans="3:12" ht="14.25">
      <c r="C8" s="101"/>
      <c r="D8" s="102"/>
      <c r="E8" s="102"/>
      <c r="F8" s="102"/>
      <c r="G8" s="102"/>
      <c r="H8" s="102"/>
      <c r="I8" s="102"/>
      <c r="J8" s="102"/>
      <c r="K8" s="102"/>
      <c r="L8" s="103"/>
    </row>
    <row r="9" spans="3:12" ht="14.25">
      <c r="C9" s="101"/>
      <c r="D9" s="102"/>
      <c r="E9" s="102"/>
      <c r="F9" s="102"/>
      <c r="G9" s="102"/>
      <c r="H9" s="102"/>
      <c r="I9" s="102"/>
      <c r="J9" s="102"/>
      <c r="K9" s="102"/>
      <c r="L9" s="103"/>
    </row>
    <row r="10" spans="3:12" ht="15" thickBot="1">
      <c r="C10" s="104"/>
      <c r="D10" s="105"/>
      <c r="E10" s="105"/>
      <c r="F10" s="105"/>
      <c r="G10" s="105"/>
      <c r="H10" s="105"/>
      <c r="I10" s="105"/>
      <c r="J10" s="105"/>
      <c r="K10" s="105"/>
      <c r="L10" s="106"/>
    </row>
    <row r="11" ht="15.75" thickBot="1" thickTop="1"/>
    <row r="12" spans="9:12" ht="15" customHeight="1">
      <c r="I12" s="107" t="s">
        <v>282</v>
      </c>
      <c r="J12" s="108"/>
      <c r="K12" s="108"/>
      <c r="L12" s="109"/>
    </row>
    <row r="13" spans="9:12" ht="15" customHeight="1" thickBot="1">
      <c r="I13" s="110"/>
      <c r="J13" s="111"/>
      <c r="K13" s="111"/>
      <c r="L13" s="112"/>
    </row>
  </sheetData>
  <sheetProtection/>
  <mergeCells count="2">
    <mergeCell ref="C5:L10"/>
    <mergeCell ref="I12:L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tabSelected="1" zoomScalePageLayoutView="0" workbookViewId="0" topLeftCell="A30">
      <selection activeCell="O50" sqref="O50"/>
    </sheetView>
  </sheetViews>
  <sheetFormatPr defaultColWidth="11" defaultRowHeight="15"/>
  <cols>
    <col min="1" max="1" width="18.69921875" style="0" customWidth="1"/>
    <col min="2" max="28" width="2.69921875" style="0" customWidth="1"/>
    <col min="29" max="36" width="4.3984375" style="0" customWidth="1"/>
    <col min="37" max="67" width="1.8984375" style="0" customWidth="1"/>
    <col min="68" max="68" width="2" style="0" customWidth="1"/>
    <col min="69" max="79" width="1.8984375" style="0" customWidth="1"/>
  </cols>
  <sheetData>
    <row r="1" spans="1:36" ht="15.75" customHeight="1">
      <c r="A1" s="51" t="s">
        <v>11</v>
      </c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13" t="s">
        <v>12</v>
      </c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6" t="s">
        <v>13</v>
      </c>
      <c r="B3" s="117" t="s">
        <v>63</v>
      </c>
      <c r="C3" s="117"/>
      <c r="D3" s="117"/>
      <c r="E3" s="114" t="s">
        <v>64</v>
      </c>
      <c r="F3" s="115"/>
      <c r="G3" s="116"/>
      <c r="H3" s="117" t="s">
        <v>90</v>
      </c>
      <c r="I3" s="117"/>
      <c r="J3" s="117"/>
      <c r="K3" s="114" t="s">
        <v>65</v>
      </c>
      <c r="L3" s="115"/>
      <c r="M3" s="116"/>
      <c r="N3" s="114" t="s">
        <v>66</v>
      </c>
      <c r="O3" s="115"/>
      <c r="P3" s="116"/>
      <c r="Q3" s="114" t="s">
        <v>67</v>
      </c>
      <c r="R3" s="115"/>
      <c r="S3" s="116"/>
      <c r="T3" s="114" t="s">
        <v>68</v>
      </c>
      <c r="U3" s="115"/>
      <c r="V3" s="116"/>
      <c r="W3" s="114" t="s">
        <v>69</v>
      </c>
      <c r="X3" s="115"/>
      <c r="Y3" s="116"/>
      <c r="Z3" s="114" t="s">
        <v>70</v>
      </c>
      <c r="AA3" s="115"/>
      <c r="AB3" s="116"/>
      <c r="AC3" s="1" t="s">
        <v>0</v>
      </c>
      <c r="AD3" s="4" t="s">
        <v>6</v>
      </c>
      <c r="AE3" s="4" t="s">
        <v>7</v>
      </c>
      <c r="AF3" s="1" t="s">
        <v>1</v>
      </c>
      <c r="AG3" s="1" t="s">
        <v>4</v>
      </c>
      <c r="AH3" s="5" t="s">
        <v>2</v>
      </c>
      <c r="AI3" s="5" t="s">
        <v>3</v>
      </c>
      <c r="AJ3" s="5" t="s">
        <v>5</v>
      </c>
    </row>
    <row r="4" spans="1:36" ht="15.75" customHeight="1">
      <c r="A4" s="75" t="s">
        <v>95</v>
      </c>
      <c r="B4" s="85"/>
      <c r="C4" s="86"/>
      <c r="D4" s="87"/>
      <c r="E4" s="80"/>
      <c r="F4" s="80"/>
      <c r="G4" s="80"/>
      <c r="H4" s="43"/>
      <c r="I4" s="41"/>
      <c r="J4" s="44"/>
      <c r="K4" s="43"/>
      <c r="L4" s="15"/>
      <c r="M4" s="44"/>
      <c r="N4" s="43"/>
      <c r="O4" s="15"/>
      <c r="P4" s="44"/>
      <c r="Q4" s="43"/>
      <c r="R4" s="41"/>
      <c r="S4" s="44"/>
      <c r="T4" s="43"/>
      <c r="U4" s="41"/>
      <c r="V4" s="44"/>
      <c r="W4" s="81"/>
      <c r="X4" s="82"/>
      <c r="Y4" s="83"/>
      <c r="Z4" s="43"/>
      <c r="AA4" s="15"/>
      <c r="AB4" s="44"/>
      <c r="AC4" s="22">
        <f>COUNTIF(B4:AB4,"○")</f>
        <v>0</v>
      </c>
      <c r="AD4" s="21">
        <f>COUNTIF(B4:AB4,"△")</f>
        <v>0</v>
      </c>
      <c r="AE4" s="21">
        <f>COUNTIF(B4:AB4,"▲")</f>
        <v>0</v>
      </c>
      <c r="AF4" s="22">
        <f>COUNTIF(B4:AB4,"●")</f>
        <v>0</v>
      </c>
      <c r="AG4" s="23">
        <f>AC4*3+AD4*2+AE4*1</f>
        <v>0</v>
      </c>
      <c r="AH4" s="17">
        <f>B4+E4+H4+K4+N4+Q4+T4+W4+Z4</f>
        <v>0</v>
      </c>
      <c r="AI4" s="17">
        <f>D4+G4+J4+M4+P4+S4+V4+Y4+AB4</f>
        <v>0</v>
      </c>
      <c r="AJ4" s="17">
        <f>AH4-AI4</f>
        <v>0</v>
      </c>
    </row>
    <row r="5" spans="1:36" ht="15.75" customHeight="1">
      <c r="A5" s="75" t="s">
        <v>96</v>
      </c>
      <c r="B5" s="43"/>
      <c r="C5" s="15"/>
      <c r="D5" s="44"/>
      <c r="E5" s="85"/>
      <c r="F5" s="86"/>
      <c r="G5" s="87"/>
      <c r="H5" s="43">
        <v>2</v>
      </c>
      <c r="I5" s="41" t="s">
        <v>230</v>
      </c>
      <c r="J5" s="44">
        <v>4</v>
      </c>
      <c r="K5" s="43"/>
      <c r="L5" s="41"/>
      <c r="M5" s="44"/>
      <c r="N5" s="43"/>
      <c r="O5" s="41"/>
      <c r="P5" s="44"/>
      <c r="Q5" s="10"/>
      <c r="R5" s="41"/>
      <c r="S5" s="44"/>
      <c r="T5" s="43"/>
      <c r="U5" s="41"/>
      <c r="V5" s="44"/>
      <c r="W5" s="43"/>
      <c r="X5" s="10"/>
      <c r="Y5" s="44"/>
      <c r="Z5" s="43"/>
      <c r="AA5" s="15"/>
      <c r="AB5" s="44"/>
      <c r="AC5" s="22">
        <f aca="true" t="shared" si="0" ref="AC5:AC12">COUNTIF(B5:AB5,"○")</f>
        <v>0</v>
      </c>
      <c r="AD5" s="21">
        <f aca="true" t="shared" si="1" ref="AD5:AD12">COUNTIF(B5:AB5,"△")</f>
        <v>0</v>
      </c>
      <c r="AE5" s="21">
        <f aca="true" t="shared" si="2" ref="AE5:AE12">COUNTIF(B5:AB5,"▲")</f>
        <v>0</v>
      </c>
      <c r="AF5" s="22">
        <f aca="true" t="shared" si="3" ref="AF5:AF12">COUNTIF(B5:AB5,"●")</f>
        <v>1</v>
      </c>
      <c r="AG5" s="23">
        <f aca="true" t="shared" si="4" ref="AG5:AG12">AC5*3+AD5*2+AE5*1</f>
        <v>0</v>
      </c>
      <c r="AH5" s="17">
        <f aca="true" t="shared" si="5" ref="AH5:AH12">B5+E5+H5+K5+N5+Q5+T5+W5+Z5</f>
        <v>2</v>
      </c>
      <c r="AI5" s="17">
        <f aca="true" t="shared" si="6" ref="AI5:AI12">D5+G5+J5+M5+P5+S5+V5+Y5+AB5</f>
        <v>4</v>
      </c>
      <c r="AJ5" s="17">
        <f aca="true" t="shared" si="7" ref="AJ5:AJ12">AH5-AI5</f>
        <v>-2</v>
      </c>
    </row>
    <row r="6" spans="1:36" ht="15.75" customHeight="1">
      <c r="A6" s="75" t="s">
        <v>97</v>
      </c>
      <c r="B6" s="8"/>
      <c r="C6" s="15"/>
      <c r="D6" s="9"/>
      <c r="E6" s="10">
        <v>4</v>
      </c>
      <c r="F6" s="41" t="s">
        <v>229</v>
      </c>
      <c r="G6" s="10">
        <v>2</v>
      </c>
      <c r="H6" s="88"/>
      <c r="I6" s="89"/>
      <c r="J6" s="90"/>
      <c r="K6" s="43">
        <v>4</v>
      </c>
      <c r="L6" s="41" t="s">
        <v>229</v>
      </c>
      <c r="M6" s="44">
        <v>0</v>
      </c>
      <c r="N6" s="43"/>
      <c r="O6" s="15"/>
      <c r="P6" s="44"/>
      <c r="Q6" s="10">
        <v>0</v>
      </c>
      <c r="R6" s="41" t="s">
        <v>230</v>
      </c>
      <c r="S6" s="44">
        <v>1</v>
      </c>
      <c r="T6" s="43">
        <v>5</v>
      </c>
      <c r="U6" s="15" t="s">
        <v>229</v>
      </c>
      <c r="V6" s="44">
        <v>0</v>
      </c>
      <c r="W6" s="43"/>
      <c r="X6" s="41"/>
      <c r="Y6" s="44"/>
      <c r="Z6" s="43"/>
      <c r="AA6" s="41"/>
      <c r="AB6" s="44"/>
      <c r="AC6" s="22">
        <f t="shared" si="0"/>
        <v>3</v>
      </c>
      <c r="AD6" s="21">
        <f t="shared" si="1"/>
        <v>0</v>
      </c>
      <c r="AE6" s="21">
        <f t="shared" si="2"/>
        <v>0</v>
      </c>
      <c r="AF6" s="22">
        <f t="shared" si="3"/>
        <v>1</v>
      </c>
      <c r="AG6" s="23">
        <f t="shared" si="4"/>
        <v>9</v>
      </c>
      <c r="AH6" s="17">
        <f t="shared" si="5"/>
        <v>13</v>
      </c>
      <c r="AI6" s="17">
        <f t="shared" si="6"/>
        <v>3</v>
      </c>
      <c r="AJ6" s="17">
        <f t="shared" si="7"/>
        <v>10</v>
      </c>
    </row>
    <row r="7" spans="1:36" ht="15.75" customHeight="1">
      <c r="A7" s="75" t="s">
        <v>99</v>
      </c>
      <c r="B7" s="8"/>
      <c r="C7" s="15"/>
      <c r="D7" s="9"/>
      <c r="E7" s="10"/>
      <c r="F7" s="10"/>
      <c r="G7" s="10"/>
      <c r="H7" s="43">
        <v>0</v>
      </c>
      <c r="I7" s="15" t="s">
        <v>230</v>
      </c>
      <c r="J7" s="44">
        <v>4</v>
      </c>
      <c r="K7" s="88"/>
      <c r="L7" s="89"/>
      <c r="M7" s="90"/>
      <c r="N7" s="43"/>
      <c r="O7" s="10"/>
      <c r="P7" s="44"/>
      <c r="Q7" s="43"/>
      <c r="R7" s="15"/>
      <c r="S7" s="44"/>
      <c r="T7" s="43"/>
      <c r="U7" s="15"/>
      <c r="V7" s="44"/>
      <c r="W7" s="10"/>
      <c r="X7" s="41"/>
      <c r="Y7" s="10"/>
      <c r="Z7" s="43"/>
      <c r="AA7" s="41"/>
      <c r="AB7" s="44"/>
      <c r="AC7" s="22">
        <f t="shared" si="0"/>
        <v>0</v>
      </c>
      <c r="AD7" s="21">
        <f t="shared" si="1"/>
        <v>0</v>
      </c>
      <c r="AE7" s="21">
        <f t="shared" si="2"/>
        <v>0</v>
      </c>
      <c r="AF7" s="22">
        <f t="shared" si="3"/>
        <v>1</v>
      </c>
      <c r="AG7" s="23">
        <f t="shared" si="4"/>
        <v>0</v>
      </c>
      <c r="AH7" s="17">
        <f t="shared" si="5"/>
        <v>0</v>
      </c>
      <c r="AI7" s="17">
        <f t="shared" si="6"/>
        <v>4</v>
      </c>
      <c r="AJ7" s="17">
        <f t="shared" si="7"/>
        <v>-4</v>
      </c>
    </row>
    <row r="8" spans="1:36" ht="15.75" customHeight="1">
      <c r="A8" s="75" t="s">
        <v>100</v>
      </c>
      <c r="B8" s="8"/>
      <c r="C8" s="15"/>
      <c r="D8" s="9"/>
      <c r="E8" s="10"/>
      <c r="F8" s="10"/>
      <c r="G8" s="10"/>
      <c r="H8" s="43"/>
      <c r="I8" s="15"/>
      <c r="J8" s="44"/>
      <c r="K8" s="43"/>
      <c r="L8" s="41"/>
      <c r="M8" s="44"/>
      <c r="N8" s="88"/>
      <c r="O8" s="89"/>
      <c r="P8" s="90"/>
      <c r="Q8" s="43"/>
      <c r="R8" s="10"/>
      <c r="S8" s="44"/>
      <c r="T8" s="43">
        <v>2</v>
      </c>
      <c r="U8" s="41" t="s">
        <v>229</v>
      </c>
      <c r="V8" s="44">
        <v>0</v>
      </c>
      <c r="W8" s="43"/>
      <c r="X8" s="15"/>
      <c r="Y8" s="10"/>
      <c r="Z8" s="43">
        <v>0</v>
      </c>
      <c r="AA8" s="41" t="s">
        <v>230</v>
      </c>
      <c r="AB8" s="44">
        <v>2</v>
      </c>
      <c r="AC8" s="22">
        <f t="shared" si="0"/>
        <v>1</v>
      </c>
      <c r="AD8" s="21">
        <f t="shared" si="1"/>
        <v>0</v>
      </c>
      <c r="AE8" s="21">
        <f t="shared" si="2"/>
        <v>0</v>
      </c>
      <c r="AF8" s="22">
        <f t="shared" si="3"/>
        <v>1</v>
      </c>
      <c r="AG8" s="23">
        <f t="shared" si="4"/>
        <v>3</v>
      </c>
      <c r="AH8" s="17">
        <f t="shared" si="5"/>
        <v>2</v>
      </c>
      <c r="AI8" s="17">
        <f t="shared" si="6"/>
        <v>2</v>
      </c>
      <c r="AJ8" s="17">
        <f t="shared" si="7"/>
        <v>0</v>
      </c>
    </row>
    <row r="9" spans="1:36" ht="15.75" customHeight="1">
      <c r="A9" s="75" t="s">
        <v>101</v>
      </c>
      <c r="B9" s="8"/>
      <c r="C9" s="15"/>
      <c r="D9" s="9"/>
      <c r="E9" s="10"/>
      <c r="F9" s="10"/>
      <c r="G9" s="10"/>
      <c r="H9" s="43">
        <v>1</v>
      </c>
      <c r="I9" s="15" t="s">
        <v>229</v>
      </c>
      <c r="J9" s="44">
        <v>0</v>
      </c>
      <c r="K9" s="43"/>
      <c r="L9" s="15"/>
      <c r="M9" s="44"/>
      <c r="N9" s="10"/>
      <c r="O9" s="15"/>
      <c r="P9" s="44"/>
      <c r="Q9" s="88"/>
      <c r="R9" s="89"/>
      <c r="S9" s="90"/>
      <c r="T9" s="43">
        <v>1</v>
      </c>
      <c r="U9" s="41" t="s">
        <v>230</v>
      </c>
      <c r="V9" s="44">
        <v>4</v>
      </c>
      <c r="W9" s="43"/>
      <c r="X9" s="41"/>
      <c r="Y9" s="44"/>
      <c r="Z9" s="43">
        <v>1</v>
      </c>
      <c r="AA9" s="15" t="s">
        <v>230</v>
      </c>
      <c r="AB9" s="44">
        <v>2</v>
      </c>
      <c r="AC9" s="22">
        <f t="shared" si="0"/>
        <v>1</v>
      </c>
      <c r="AD9" s="21">
        <f t="shared" si="1"/>
        <v>0</v>
      </c>
      <c r="AE9" s="21">
        <f t="shared" si="2"/>
        <v>0</v>
      </c>
      <c r="AF9" s="22">
        <f t="shared" si="3"/>
        <v>2</v>
      </c>
      <c r="AG9" s="23">
        <f t="shared" si="4"/>
        <v>3</v>
      </c>
      <c r="AH9" s="17">
        <f t="shared" si="5"/>
        <v>3</v>
      </c>
      <c r="AI9" s="17">
        <f t="shared" si="6"/>
        <v>6</v>
      </c>
      <c r="AJ9" s="17">
        <f t="shared" si="7"/>
        <v>-3</v>
      </c>
    </row>
    <row r="10" spans="1:36" ht="15.75" customHeight="1">
      <c r="A10" s="75" t="s">
        <v>102</v>
      </c>
      <c r="B10" s="8"/>
      <c r="C10" s="15"/>
      <c r="D10" s="9"/>
      <c r="E10" s="10"/>
      <c r="F10" s="10"/>
      <c r="G10" s="10"/>
      <c r="H10" s="43">
        <v>0</v>
      </c>
      <c r="I10" s="15" t="s">
        <v>230</v>
      </c>
      <c r="J10" s="44">
        <v>5</v>
      </c>
      <c r="K10" s="10"/>
      <c r="L10" s="41"/>
      <c r="M10" s="44"/>
      <c r="N10" s="43">
        <v>0</v>
      </c>
      <c r="O10" s="41" t="s">
        <v>230</v>
      </c>
      <c r="P10" s="44">
        <v>2</v>
      </c>
      <c r="Q10" s="43">
        <v>4</v>
      </c>
      <c r="R10" s="15" t="s">
        <v>229</v>
      </c>
      <c r="S10" s="44">
        <v>1</v>
      </c>
      <c r="T10" s="91"/>
      <c r="U10" s="92"/>
      <c r="V10" s="90"/>
      <c r="W10" s="43"/>
      <c r="X10" s="10"/>
      <c r="Y10" s="44"/>
      <c r="Z10" s="43">
        <v>1</v>
      </c>
      <c r="AA10" s="41" t="s">
        <v>231</v>
      </c>
      <c r="AB10" s="44">
        <v>1</v>
      </c>
      <c r="AC10" s="22">
        <f t="shared" si="0"/>
        <v>1</v>
      </c>
      <c r="AD10" s="21">
        <f t="shared" si="1"/>
        <v>1</v>
      </c>
      <c r="AE10" s="21">
        <f t="shared" si="2"/>
        <v>0</v>
      </c>
      <c r="AF10" s="22">
        <f t="shared" si="3"/>
        <v>2</v>
      </c>
      <c r="AG10" s="23">
        <f t="shared" si="4"/>
        <v>5</v>
      </c>
      <c r="AH10" s="17">
        <f t="shared" si="5"/>
        <v>5</v>
      </c>
      <c r="AI10" s="17">
        <f t="shared" si="6"/>
        <v>9</v>
      </c>
      <c r="AJ10" s="17">
        <f t="shared" si="7"/>
        <v>-4</v>
      </c>
    </row>
    <row r="11" spans="1:36" ht="15.75" customHeight="1">
      <c r="A11" s="75" t="s">
        <v>103</v>
      </c>
      <c r="B11" s="8"/>
      <c r="C11" s="15"/>
      <c r="D11" s="9"/>
      <c r="E11" s="10"/>
      <c r="F11" s="10"/>
      <c r="G11" s="10"/>
      <c r="H11" s="43"/>
      <c r="I11" s="15"/>
      <c r="J11" s="44"/>
      <c r="K11" s="43"/>
      <c r="L11" s="41"/>
      <c r="M11" s="44"/>
      <c r="N11" s="43"/>
      <c r="O11" s="41"/>
      <c r="P11" s="44"/>
      <c r="Q11" s="43"/>
      <c r="R11" s="15"/>
      <c r="S11" s="44"/>
      <c r="T11" s="43"/>
      <c r="U11" s="15"/>
      <c r="V11" s="44"/>
      <c r="W11" s="88"/>
      <c r="X11" s="92"/>
      <c r="Y11" s="90"/>
      <c r="Z11" s="43"/>
      <c r="AA11" s="10"/>
      <c r="AB11" s="44"/>
      <c r="AC11" s="22">
        <f t="shared" si="0"/>
        <v>0</v>
      </c>
      <c r="AD11" s="21">
        <f t="shared" si="1"/>
        <v>0</v>
      </c>
      <c r="AE11" s="21">
        <f t="shared" si="2"/>
        <v>0</v>
      </c>
      <c r="AF11" s="22">
        <f t="shared" si="3"/>
        <v>0</v>
      </c>
      <c r="AG11" s="23">
        <f t="shared" si="4"/>
        <v>0</v>
      </c>
      <c r="AH11" s="17">
        <f t="shared" si="5"/>
        <v>0</v>
      </c>
      <c r="AI11" s="17">
        <f t="shared" si="6"/>
        <v>0</v>
      </c>
      <c r="AJ11" s="17">
        <f t="shared" si="7"/>
        <v>0</v>
      </c>
    </row>
    <row r="12" spans="1:36" ht="15.75" customHeight="1">
      <c r="A12" s="75" t="s">
        <v>104</v>
      </c>
      <c r="B12" s="8"/>
      <c r="C12" s="15"/>
      <c r="D12" s="9"/>
      <c r="E12" s="7"/>
      <c r="F12" s="7"/>
      <c r="G12" s="7"/>
      <c r="H12" s="43"/>
      <c r="I12" s="15"/>
      <c r="J12" s="44"/>
      <c r="K12" s="43"/>
      <c r="L12" s="41"/>
      <c r="M12" s="44"/>
      <c r="N12" s="43">
        <v>2</v>
      </c>
      <c r="O12" s="41" t="s">
        <v>229</v>
      </c>
      <c r="P12" s="44">
        <v>0</v>
      </c>
      <c r="Q12" s="43">
        <v>2</v>
      </c>
      <c r="R12" s="15" t="s">
        <v>229</v>
      </c>
      <c r="S12" s="44">
        <v>1</v>
      </c>
      <c r="T12" s="8">
        <v>1</v>
      </c>
      <c r="U12" s="14" t="s">
        <v>232</v>
      </c>
      <c r="V12" s="9">
        <v>1</v>
      </c>
      <c r="W12" s="43"/>
      <c r="X12" s="41"/>
      <c r="Y12" s="44"/>
      <c r="Z12" s="88"/>
      <c r="AA12" s="91"/>
      <c r="AB12" s="90"/>
      <c r="AC12" s="22">
        <f t="shared" si="0"/>
        <v>2</v>
      </c>
      <c r="AD12" s="21">
        <f t="shared" si="1"/>
        <v>0</v>
      </c>
      <c r="AE12" s="21">
        <f t="shared" si="2"/>
        <v>1</v>
      </c>
      <c r="AF12" s="22">
        <f t="shared" si="3"/>
        <v>0</v>
      </c>
      <c r="AG12" s="23">
        <f t="shared" si="4"/>
        <v>7</v>
      </c>
      <c r="AH12" s="17">
        <f t="shared" si="5"/>
        <v>5</v>
      </c>
      <c r="AI12" s="17">
        <f t="shared" si="6"/>
        <v>2</v>
      </c>
      <c r="AJ12" s="17">
        <f t="shared" si="7"/>
        <v>3</v>
      </c>
    </row>
    <row r="13" ht="15.75" customHeight="1">
      <c r="A13" s="40"/>
    </row>
    <row r="14" spans="1:36" ht="15.75" customHeight="1">
      <c r="A14" s="51" t="s">
        <v>11</v>
      </c>
      <c r="U14" s="11">
        <f>IF(T14&gt;V14,"○","")</f>
      </c>
      <c r="AC14" s="2"/>
      <c r="AD14" s="2"/>
      <c r="AE14" s="2"/>
      <c r="AF14" s="2"/>
      <c r="AG14" s="2"/>
      <c r="AH14" s="2"/>
      <c r="AI14" s="2"/>
      <c r="AJ14" s="2"/>
    </row>
    <row r="15" spans="1:36" ht="15.75" customHeight="1">
      <c r="A15" s="84" t="s">
        <v>14</v>
      </c>
      <c r="AC15" s="2"/>
      <c r="AD15" s="2"/>
      <c r="AE15" s="2"/>
      <c r="AF15" s="2"/>
      <c r="AG15" s="2"/>
      <c r="AH15" s="2"/>
      <c r="AI15" s="2"/>
      <c r="AJ15" s="2"/>
    </row>
    <row r="16" spans="1:36" ht="15.75" customHeight="1">
      <c r="A16" s="6" t="s">
        <v>17</v>
      </c>
      <c r="B16" s="117" t="s">
        <v>221</v>
      </c>
      <c r="C16" s="117"/>
      <c r="D16" s="117"/>
      <c r="E16" s="117" t="s">
        <v>71</v>
      </c>
      <c r="F16" s="117"/>
      <c r="G16" s="117"/>
      <c r="H16" s="114" t="s">
        <v>72</v>
      </c>
      <c r="I16" s="115"/>
      <c r="J16" s="116"/>
      <c r="K16" s="114" t="s">
        <v>73</v>
      </c>
      <c r="L16" s="115"/>
      <c r="M16" s="116"/>
      <c r="N16" s="114" t="s">
        <v>74</v>
      </c>
      <c r="O16" s="115"/>
      <c r="P16" s="116"/>
      <c r="Q16" s="114" t="s">
        <v>75</v>
      </c>
      <c r="R16" s="115"/>
      <c r="S16" s="116"/>
      <c r="T16" s="114" t="s">
        <v>76</v>
      </c>
      <c r="U16" s="115"/>
      <c r="V16" s="116"/>
      <c r="W16" s="114" t="s">
        <v>77</v>
      </c>
      <c r="X16" s="115"/>
      <c r="Y16" s="116"/>
      <c r="Z16" s="113"/>
      <c r="AA16" s="113"/>
      <c r="AB16" s="113"/>
      <c r="AC16" s="1" t="s">
        <v>0</v>
      </c>
      <c r="AD16" s="4" t="s">
        <v>6</v>
      </c>
      <c r="AE16" s="4" t="s">
        <v>7</v>
      </c>
      <c r="AF16" s="1" t="s">
        <v>1</v>
      </c>
      <c r="AG16" s="1" t="s">
        <v>4</v>
      </c>
      <c r="AH16" s="5" t="s">
        <v>2</v>
      </c>
      <c r="AI16" s="5" t="s">
        <v>3</v>
      </c>
      <c r="AJ16" s="5" t="s">
        <v>5</v>
      </c>
    </row>
    <row r="17" spans="1:36" ht="15.75" customHeight="1">
      <c r="A17" s="75" t="s">
        <v>105</v>
      </c>
      <c r="B17" s="88"/>
      <c r="C17" s="91"/>
      <c r="D17" s="90"/>
      <c r="E17" s="43"/>
      <c r="F17" s="41"/>
      <c r="G17" s="44"/>
      <c r="H17" s="8"/>
      <c r="I17" s="15"/>
      <c r="J17" s="9"/>
      <c r="K17" s="8"/>
      <c r="L17" s="14"/>
      <c r="M17" s="9"/>
      <c r="N17" s="8"/>
      <c r="O17" s="14"/>
      <c r="P17" s="9"/>
      <c r="Q17" s="7"/>
      <c r="R17" s="7"/>
      <c r="S17" s="7"/>
      <c r="T17" s="43"/>
      <c r="U17" s="41"/>
      <c r="V17" s="44"/>
      <c r="W17" s="8"/>
      <c r="X17" s="15"/>
      <c r="Y17" s="9"/>
      <c r="Z17" s="46"/>
      <c r="AA17" s="46"/>
      <c r="AB17" s="46"/>
      <c r="AC17" s="22">
        <f>COUNTIF(B17:Y17,"○")</f>
        <v>0</v>
      </c>
      <c r="AD17" s="21">
        <f>COUNTIF(B17:Y17,"△")</f>
        <v>0</v>
      </c>
      <c r="AE17" s="21">
        <f>COUNTIF(B17:Y17,"▲")</f>
        <v>0</v>
      </c>
      <c r="AF17" s="22">
        <f>COUNTIF(B17:Y17,"●")</f>
        <v>0</v>
      </c>
      <c r="AG17" s="23">
        <f>AC17*3+AD17*2+AE17*1</f>
        <v>0</v>
      </c>
      <c r="AH17" s="17">
        <f>B17+E17+H17+K17+N17+Q17+T17+W17</f>
        <v>0</v>
      </c>
      <c r="AI17" s="17">
        <f>D17+G17+J17+M17+P17+S17+V17+Y17</f>
        <v>0</v>
      </c>
      <c r="AJ17" s="17">
        <f>AH17-AI17</f>
        <v>0</v>
      </c>
    </row>
    <row r="18" spans="1:36" ht="15.75" customHeight="1">
      <c r="A18" s="75" t="s">
        <v>106</v>
      </c>
      <c r="B18" s="43"/>
      <c r="C18" s="41"/>
      <c r="D18" s="44"/>
      <c r="E18" s="88"/>
      <c r="F18" s="91"/>
      <c r="G18" s="90"/>
      <c r="H18" s="10"/>
      <c r="I18" s="41"/>
      <c r="J18" s="44"/>
      <c r="K18" s="10">
        <v>2</v>
      </c>
      <c r="L18" s="41" t="s">
        <v>229</v>
      </c>
      <c r="M18" s="10">
        <v>1</v>
      </c>
      <c r="N18" s="8">
        <v>1</v>
      </c>
      <c r="O18" s="14" t="s">
        <v>230</v>
      </c>
      <c r="P18" s="9">
        <v>4</v>
      </c>
      <c r="Q18" s="7">
        <v>5</v>
      </c>
      <c r="R18" s="39" t="s">
        <v>229</v>
      </c>
      <c r="S18" s="7">
        <v>1</v>
      </c>
      <c r="T18" s="8">
        <v>1</v>
      </c>
      <c r="U18" s="15" t="s">
        <v>229</v>
      </c>
      <c r="V18" s="7">
        <v>0</v>
      </c>
      <c r="W18" s="8"/>
      <c r="X18" s="14"/>
      <c r="Y18" s="9"/>
      <c r="Z18" s="46"/>
      <c r="AA18" s="45"/>
      <c r="AB18" s="46"/>
      <c r="AC18" s="22">
        <f aca="true" t="shared" si="8" ref="AC18:AC24">COUNTIF(B18:Y18,"○")</f>
        <v>3</v>
      </c>
      <c r="AD18" s="21">
        <f aca="true" t="shared" si="9" ref="AD18:AD24">COUNTIF(B18:Y18,"△")</f>
        <v>0</v>
      </c>
      <c r="AE18" s="21">
        <f aca="true" t="shared" si="10" ref="AE18:AE24">COUNTIF(B18:Y18,"▲")</f>
        <v>0</v>
      </c>
      <c r="AF18" s="22">
        <f aca="true" t="shared" si="11" ref="AF18:AF24">COUNTIF(B18:Y18,"●")</f>
        <v>1</v>
      </c>
      <c r="AG18" s="23">
        <f aca="true" t="shared" si="12" ref="AG18:AG24">AC18*3+AD18*2+AE18*1</f>
        <v>9</v>
      </c>
      <c r="AH18" s="17">
        <f aca="true" t="shared" si="13" ref="AH18:AH24">B18+E18+H18+K18+N18+Q18+T18+W18</f>
        <v>9</v>
      </c>
      <c r="AI18" s="17">
        <f aca="true" t="shared" si="14" ref="AI18:AI24">D18+G18+J18+M18+P18+S18+V18+Y18</f>
        <v>6</v>
      </c>
      <c r="AJ18" s="17">
        <f aca="true" t="shared" si="15" ref="AJ18:AJ24">AH18-AI18</f>
        <v>3</v>
      </c>
    </row>
    <row r="19" spans="1:36" ht="15.75" customHeight="1">
      <c r="A19" s="75" t="s">
        <v>108</v>
      </c>
      <c r="B19" s="8"/>
      <c r="C19" s="15"/>
      <c r="D19" s="9"/>
      <c r="E19" s="8"/>
      <c r="F19" s="15"/>
      <c r="G19" s="7"/>
      <c r="H19" s="88"/>
      <c r="I19" s="91"/>
      <c r="J19" s="90"/>
      <c r="K19" s="43"/>
      <c r="L19" s="10"/>
      <c r="M19" s="44"/>
      <c r="N19" s="8"/>
      <c r="O19" s="14"/>
      <c r="P19" s="9"/>
      <c r="Q19" s="7"/>
      <c r="R19" s="7"/>
      <c r="S19" s="7"/>
      <c r="T19" s="43"/>
      <c r="U19" s="41"/>
      <c r="V19" s="44"/>
      <c r="W19" s="8"/>
      <c r="X19" s="14"/>
      <c r="Y19" s="9"/>
      <c r="Z19" s="73"/>
      <c r="AA19" s="73"/>
      <c r="AB19" s="73"/>
      <c r="AC19" s="22">
        <f t="shared" si="8"/>
        <v>0</v>
      </c>
      <c r="AD19" s="21">
        <f t="shared" si="9"/>
        <v>0</v>
      </c>
      <c r="AE19" s="21">
        <f t="shared" si="10"/>
        <v>0</v>
      </c>
      <c r="AF19" s="22">
        <f t="shared" si="11"/>
        <v>0</v>
      </c>
      <c r="AG19" s="23">
        <f t="shared" si="12"/>
        <v>0</v>
      </c>
      <c r="AH19" s="17">
        <f t="shared" si="13"/>
        <v>0</v>
      </c>
      <c r="AI19" s="17">
        <f t="shared" si="14"/>
        <v>0</v>
      </c>
      <c r="AJ19" s="17">
        <f t="shared" si="15"/>
        <v>0</v>
      </c>
    </row>
    <row r="20" spans="1:36" ht="15.75" customHeight="1">
      <c r="A20" s="75" t="s">
        <v>107</v>
      </c>
      <c r="B20" s="8"/>
      <c r="C20" s="14"/>
      <c r="D20" s="9"/>
      <c r="E20" s="10">
        <v>1</v>
      </c>
      <c r="F20" s="41" t="s">
        <v>230</v>
      </c>
      <c r="G20" s="10">
        <v>2</v>
      </c>
      <c r="H20" s="43"/>
      <c r="I20" s="15"/>
      <c r="J20" s="44"/>
      <c r="K20" s="88"/>
      <c r="L20" s="91"/>
      <c r="M20" s="90"/>
      <c r="N20" s="8"/>
      <c r="O20" s="14"/>
      <c r="P20" s="9"/>
      <c r="Q20" s="7"/>
      <c r="R20" s="7"/>
      <c r="S20" s="7"/>
      <c r="T20" s="8"/>
      <c r="U20" s="14"/>
      <c r="V20" s="9"/>
      <c r="W20" s="43"/>
      <c r="X20" s="41"/>
      <c r="Y20" s="44"/>
      <c r="Z20" s="46"/>
      <c r="AA20" s="46"/>
      <c r="AB20" s="46"/>
      <c r="AC20" s="22">
        <f t="shared" si="8"/>
        <v>0</v>
      </c>
      <c r="AD20" s="21">
        <f t="shared" si="9"/>
        <v>0</v>
      </c>
      <c r="AE20" s="21">
        <f t="shared" si="10"/>
        <v>0</v>
      </c>
      <c r="AF20" s="22">
        <f t="shared" si="11"/>
        <v>1</v>
      </c>
      <c r="AG20" s="23">
        <f t="shared" si="12"/>
        <v>0</v>
      </c>
      <c r="AH20" s="17">
        <f t="shared" si="13"/>
        <v>1</v>
      </c>
      <c r="AI20" s="17">
        <f t="shared" si="14"/>
        <v>2</v>
      </c>
      <c r="AJ20" s="17">
        <f t="shared" si="15"/>
        <v>-1</v>
      </c>
    </row>
    <row r="21" spans="1:36" ht="15.75" customHeight="1">
      <c r="A21" s="75" t="s">
        <v>109</v>
      </c>
      <c r="B21" s="8"/>
      <c r="C21" s="16"/>
      <c r="D21" s="9"/>
      <c r="E21" s="43">
        <v>4</v>
      </c>
      <c r="F21" s="14" t="s">
        <v>229</v>
      </c>
      <c r="G21" s="44">
        <v>1</v>
      </c>
      <c r="H21" s="8"/>
      <c r="I21" s="15"/>
      <c r="J21" s="9"/>
      <c r="K21" s="8"/>
      <c r="L21" s="14"/>
      <c r="M21" s="9"/>
      <c r="N21" s="88"/>
      <c r="O21" s="91"/>
      <c r="P21" s="90"/>
      <c r="Q21" s="7"/>
      <c r="R21" s="7"/>
      <c r="S21" s="7"/>
      <c r="T21" s="8"/>
      <c r="U21" s="14"/>
      <c r="V21" s="9"/>
      <c r="W21" s="43"/>
      <c r="X21" s="14"/>
      <c r="Y21" s="44"/>
      <c r="Z21" s="46"/>
      <c r="AA21" s="46"/>
      <c r="AB21" s="46"/>
      <c r="AC21" s="22">
        <f t="shared" si="8"/>
        <v>1</v>
      </c>
      <c r="AD21" s="21">
        <f t="shared" si="9"/>
        <v>0</v>
      </c>
      <c r="AE21" s="21">
        <f t="shared" si="10"/>
        <v>0</v>
      </c>
      <c r="AF21" s="22">
        <f t="shared" si="11"/>
        <v>0</v>
      </c>
      <c r="AG21" s="23">
        <f t="shared" si="12"/>
        <v>3</v>
      </c>
      <c r="AH21" s="17">
        <f t="shared" si="13"/>
        <v>4</v>
      </c>
      <c r="AI21" s="17">
        <f t="shared" si="14"/>
        <v>1</v>
      </c>
      <c r="AJ21" s="17">
        <f t="shared" si="15"/>
        <v>3</v>
      </c>
    </row>
    <row r="22" spans="1:36" ht="15.75" customHeight="1">
      <c r="A22" s="75" t="s">
        <v>110</v>
      </c>
      <c r="B22" s="43"/>
      <c r="C22" s="41"/>
      <c r="D22" s="44"/>
      <c r="E22" s="43">
        <v>1</v>
      </c>
      <c r="F22" s="41" t="s">
        <v>230</v>
      </c>
      <c r="G22" s="44">
        <v>5</v>
      </c>
      <c r="H22" s="43"/>
      <c r="I22" s="41"/>
      <c r="J22" s="44"/>
      <c r="K22" s="8"/>
      <c r="L22" s="39"/>
      <c r="M22" s="9"/>
      <c r="N22" s="8"/>
      <c r="O22" s="15"/>
      <c r="P22" s="9"/>
      <c r="Q22" s="91"/>
      <c r="R22" s="91"/>
      <c r="S22" s="91"/>
      <c r="T22" s="8"/>
      <c r="U22" s="14"/>
      <c r="V22" s="9"/>
      <c r="W22" s="8"/>
      <c r="X22" s="14"/>
      <c r="Y22" s="9"/>
      <c r="Z22" s="46"/>
      <c r="AA22" s="46"/>
      <c r="AB22" s="46"/>
      <c r="AC22" s="22">
        <f t="shared" si="8"/>
        <v>0</v>
      </c>
      <c r="AD22" s="21">
        <f t="shared" si="9"/>
        <v>0</v>
      </c>
      <c r="AE22" s="21">
        <f t="shared" si="10"/>
        <v>0</v>
      </c>
      <c r="AF22" s="22">
        <f t="shared" si="11"/>
        <v>1</v>
      </c>
      <c r="AG22" s="23">
        <f t="shared" si="12"/>
        <v>0</v>
      </c>
      <c r="AH22" s="17">
        <f t="shared" si="13"/>
        <v>1</v>
      </c>
      <c r="AI22" s="17">
        <f t="shared" si="14"/>
        <v>5</v>
      </c>
      <c r="AJ22" s="17">
        <f t="shared" si="15"/>
        <v>-4</v>
      </c>
    </row>
    <row r="23" spans="1:36" ht="15.75" customHeight="1">
      <c r="A23" s="75" t="s">
        <v>111</v>
      </c>
      <c r="B23" s="8"/>
      <c r="C23" s="15"/>
      <c r="D23" s="9"/>
      <c r="E23" s="49">
        <v>0</v>
      </c>
      <c r="F23" s="40" t="s">
        <v>230</v>
      </c>
      <c r="G23" s="50">
        <v>1</v>
      </c>
      <c r="H23" s="8"/>
      <c r="I23" s="15"/>
      <c r="J23" s="9"/>
      <c r="K23" s="43"/>
      <c r="L23" s="41"/>
      <c r="M23" s="44"/>
      <c r="N23" s="10"/>
      <c r="O23" s="14"/>
      <c r="P23" s="44"/>
      <c r="Q23" s="10"/>
      <c r="R23" s="10"/>
      <c r="S23" s="10"/>
      <c r="T23" s="88"/>
      <c r="U23" s="91"/>
      <c r="V23" s="90"/>
      <c r="W23" s="8"/>
      <c r="X23" s="14"/>
      <c r="Y23" s="9"/>
      <c r="Z23" s="46"/>
      <c r="AA23" s="45"/>
      <c r="AB23" s="46"/>
      <c r="AC23" s="22">
        <f t="shared" si="8"/>
        <v>0</v>
      </c>
      <c r="AD23" s="21">
        <f t="shared" si="9"/>
        <v>0</v>
      </c>
      <c r="AE23" s="21">
        <f t="shared" si="10"/>
        <v>0</v>
      </c>
      <c r="AF23" s="22">
        <f t="shared" si="11"/>
        <v>1</v>
      </c>
      <c r="AG23" s="23">
        <f t="shared" si="12"/>
        <v>0</v>
      </c>
      <c r="AH23" s="17">
        <f t="shared" si="13"/>
        <v>0</v>
      </c>
      <c r="AI23" s="17">
        <f t="shared" si="14"/>
        <v>1</v>
      </c>
      <c r="AJ23" s="17">
        <f t="shared" si="15"/>
        <v>-1</v>
      </c>
    </row>
    <row r="24" spans="1:36" ht="15.75" customHeight="1">
      <c r="A24" s="75" t="s">
        <v>112</v>
      </c>
      <c r="B24" s="8"/>
      <c r="C24" s="15"/>
      <c r="D24" s="9"/>
      <c r="E24" s="49"/>
      <c r="F24" s="40"/>
      <c r="G24" s="50"/>
      <c r="H24" s="8"/>
      <c r="I24" s="15"/>
      <c r="J24" s="9"/>
      <c r="K24" s="43"/>
      <c r="L24" s="41"/>
      <c r="M24" s="44"/>
      <c r="N24" s="10"/>
      <c r="O24" s="14"/>
      <c r="P24" s="44"/>
      <c r="Q24" s="10"/>
      <c r="R24" s="10"/>
      <c r="S24" s="10"/>
      <c r="T24" s="49"/>
      <c r="U24" s="40"/>
      <c r="V24" s="50"/>
      <c r="W24" s="88"/>
      <c r="X24" s="91"/>
      <c r="Y24" s="90"/>
      <c r="Z24" s="46"/>
      <c r="AA24" s="45"/>
      <c r="AB24" s="46"/>
      <c r="AC24" s="22">
        <f t="shared" si="8"/>
        <v>0</v>
      </c>
      <c r="AD24" s="21">
        <f t="shared" si="9"/>
        <v>0</v>
      </c>
      <c r="AE24" s="21">
        <f t="shared" si="10"/>
        <v>0</v>
      </c>
      <c r="AF24" s="22">
        <f t="shared" si="11"/>
        <v>0</v>
      </c>
      <c r="AG24" s="23">
        <f t="shared" si="12"/>
        <v>0</v>
      </c>
      <c r="AH24" s="17">
        <f t="shared" si="13"/>
        <v>0</v>
      </c>
      <c r="AI24" s="17">
        <f t="shared" si="14"/>
        <v>0</v>
      </c>
      <c r="AJ24" s="17">
        <f t="shared" si="15"/>
        <v>0</v>
      </c>
    </row>
    <row r="25" ht="15.75" customHeight="1"/>
    <row r="26" spans="1:36" ht="15.75" customHeight="1">
      <c r="A26" s="51" t="s">
        <v>11</v>
      </c>
      <c r="U26" s="11">
        <f>IF(T26&gt;V26,"○","")</f>
      </c>
      <c r="AC26" s="2"/>
      <c r="AD26" s="2"/>
      <c r="AE26" s="2"/>
      <c r="AF26" s="2"/>
      <c r="AG26" s="2"/>
      <c r="AH26" s="2"/>
      <c r="AI26" s="2"/>
      <c r="AJ26" s="2"/>
    </row>
    <row r="27" spans="1:36" ht="15.75" customHeight="1">
      <c r="A27" s="12" t="s">
        <v>15</v>
      </c>
      <c r="AC27" s="2"/>
      <c r="AD27" s="2"/>
      <c r="AE27" s="2"/>
      <c r="AF27" s="2"/>
      <c r="AG27" s="2"/>
      <c r="AH27" s="2"/>
      <c r="AI27" s="2"/>
      <c r="AJ27" s="2"/>
    </row>
    <row r="28" spans="1:36" ht="15.75" customHeight="1">
      <c r="A28" s="6" t="s">
        <v>17</v>
      </c>
      <c r="B28" s="117" t="s">
        <v>78</v>
      </c>
      <c r="C28" s="117"/>
      <c r="D28" s="117"/>
      <c r="E28" s="117" t="s">
        <v>79</v>
      </c>
      <c r="F28" s="117"/>
      <c r="G28" s="117"/>
      <c r="H28" s="114" t="s">
        <v>80</v>
      </c>
      <c r="I28" s="115"/>
      <c r="J28" s="116"/>
      <c r="K28" s="114" t="s">
        <v>222</v>
      </c>
      <c r="L28" s="115"/>
      <c r="M28" s="116"/>
      <c r="N28" s="114" t="s">
        <v>81</v>
      </c>
      <c r="O28" s="115"/>
      <c r="P28" s="116"/>
      <c r="Q28" s="114" t="s">
        <v>82</v>
      </c>
      <c r="R28" s="115"/>
      <c r="S28" s="116"/>
      <c r="T28" s="114" t="s">
        <v>90</v>
      </c>
      <c r="U28" s="115"/>
      <c r="V28" s="116"/>
      <c r="W28" s="114" t="s">
        <v>94</v>
      </c>
      <c r="X28" s="115"/>
      <c r="Y28" s="116"/>
      <c r="Z28" s="113"/>
      <c r="AA28" s="113"/>
      <c r="AB28" s="113"/>
      <c r="AC28" s="1" t="s">
        <v>0</v>
      </c>
      <c r="AD28" s="4" t="s">
        <v>6</v>
      </c>
      <c r="AE28" s="4" t="s">
        <v>7</v>
      </c>
      <c r="AF28" s="1" t="s">
        <v>1</v>
      </c>
      <c r="AG28" s="1" t="s">
        <v>4</v>
      </c>
      <c r="AH28" s="5" t="s">
        <v>2</v>
      </c>
      <c r="AI28" s="5" t="s">
        <v>3</v>
      </c>
      <c r="AJ28" s="5" t="s">
        <v>5</v>
      </c>
    </row>
    <row r="29" spans="1:36" ht="15.75" customHeight="1">
      <c r="A29" s="75" t="s">
        <v>113</v>
      </c>
      <c r="B29" s="18"/>
      <c r="C29" s="19"/>
      <c r="D29" s="20"/>
      <c r="E29" s="43">
        <v>2</v>
      </c>
      <c r="F29" s="41" t="s">
        <v>229</v>
      </c>
      <c r="G29" s="44">
        <v>0</v>
      </c>
      <c r="H29" s="10">
        <v>0</v>
      </c>
      <c r="I29" s="41" t="s">
        <v>230</v>
      </c>
      <c r="J29" s="44">
        <v>2</v>
      </c>
      <c r="K29" s="8"/>
      <c r="L29" s="14"/>
      <c r="M29" s="9"/>
      <c r="N29" s="8"/>
      <c r="O29" s="15"/>
      <c r="P29" s="9"/>
      <c r="Q29" s="7"/>
      <c r="R29" s="7"/>
      <c r="S29" s="7"/>
      <c r="T29" s="43">
        <v>1</v>
      </c>
      <c r="U29" s="41" t="s">
        <v>229</v>
      </c>
      <c r="V29" s="44">
        <v>0</v>
      </c>
      <c r="W29" s="8"/>
      <c r="X29" s="14"/>
      <c r="Y29" s="9"/>
      <c r="Z29" s="46"/>
      <c r="AA29" s="46"/>
      <c r="AB29" s="46"/>
      <c r="AC29" s="22">
        <f>COUNTIF(B29:Y29,"○")</f>
        <v>2</v>
      </c>
      <c r="AD29" s="21">
        <f>COUNTIF(B29:Y29,"△")</f>
        <v>0</v>
      </c>
      <c r="AE29" s="21">
        <f>COUNTIF(B29:Y29,"▲")</f>
        <v>0</v>
      </c>
      <c r="AF29" s="22">
        <f>COUNTIF(B29:Y29,"●")</f>
        <v>1</v>
      </c>
      <c r="AG29" s="23">
        <f>AC29*3+AD29*2+AE29*1</f>
        <v>6</v>
      </c>
      <c r="AH29" s="17">
        <f>B29+E29+H29+K29+N29+Q29+T29+W29</f>
        <v>3</v>
      </c>
      <c r="AI29" s="17">
        <f>D29+G29+J29+M29+P29+S29+V29+Y29</f>
        <v>2</v>
      </c>
      <c r="AJ29" s="17">
        <f>AH29-AI29</f>
        <v>1</v>
      </c>
    </row>
    <row r="30" spans="1:36" ht="15.75" customHeight="1">
      <c r="A30" s="75" t="s">
        <v>114</v>
      </c>
      <c r="B30" s="10">
        <v>0</v>
      </c>
      <c r="C30" s="41" t="s">
        <v>230</v>
      </c>
      <c r="D30" s="44">
        <v>2</v>
      </c>
      <c r="E30" s="18"/>
      <c r="F30" s="19"/>
      <c r="G30" s="20"/>
      <c r="H30" s="43">
        <v>1</v>
      </c>
      <c r="I30" s="41" t="s">
        <v>229</v>
      </c>
      <c r="J30" s="44">
        <v>0</v>
      </c>
      <c r="K30" s="10"/>
      <c r="L30" s="41"/>
      <c r="M30" s="10"/>
      <c r="N30" s="43">
        <v>1</v>
      </c>
      <c r="O30" s="41" t="s">
        <v>229</v>
      </c>
      <c r="P30" s="44">
        <v>0</v>
      </c>
      <c r="Q30" s="10"/>
      <c r="R30" s="10"/>
      <c r="S30" s="10"/>
      <c r="T30" s="8"/>
      <c r="U30" s="14"/>
      <c r="V30" s="9"/>
      <c r="W30" s="43">
        <v>5</v>
      </c>
      <c r="X30" s="41" t="s">
        <v>229</v>
      </c>
      <c r="Y30" s="44">
        <v>1</v>
      </c>
      <c r="Z30" s="46"/>
      <c r="AA30" s="45"/>
      <c r="AB30" s="46"/>
      <c r="AC30" s="22">
        <f aca="true" t="shared" si="16" ref="AC30:AC36">COUNTIF(B30:Y30,"○")</f>
        <v>3</v>
      </c>
      <c r="AD30" s="21">
        <f aca="true" t="shared" si="17" ref="AD30:AD36">COUNTIF(B30:Y30,"△")</f>
        <v>0</v>
      </c>
      <c r="AE30" s="21">
        <f aca="true" t="shared" si="18" ref="AE30:AE36">COUNTIF(B30:Y30,"▲")</f>
        <v>0</v>
      </c>
      <c r="AF30" s="22">
        <f aca="true" t="shared" si="19" ref="AF30:AF36">COUNTIF(B30:Y30,"●")</f>
        <v>1</v>
      </c>
      <c r="AG30" s="23">
        <f aca="true" t="shared" si="20" ref="AG30:AG36">AC30*3+AD30*2+AE30*1</f>
        <v>9</v>
      </c>
      <c r="AH30" s="17">
        <f aca="true" t="shared" si="21" ref="AH30:AH35">B30+E30+H30+K30+N30+Q30+T30+W30</f>
        <v>7</v>
      </c>
      <c r="AI30" s="17">
        <f aca="true" t="shared" si="22" ref="AI30:AI35">D30+G30+J30+M30+P30+S30+V30+Y30</f>
        <v>3</v>
      </c>
      <c r="AJ30" s="17">
        <f aca="true" t="shared" si="23" ref="AJ30:AJ36">AH30-AI30</f>
        <v>4</v>
      </c>
    </row>
    <row r="31" spans="1:36" ht="15.75" customHeight="1">
      <c r="A31" s="75" t="s">
        <v>115</v>
      </c>
      <c r="B31" s="43">
        <v>2</v>
      </c>
      <c r="C31" s="41" t="s">
        <v>229</v>
      </c>
      <c r="D31" s="44">
        <v>0</v>
      </c>
      <c r="E31" s="10">
        <v>0</v>
      </c>
      <c r="F31" s="41" t="s">
        <v>230</v>
      </c>
      <c r="G31" s="10">
        <v>1</v>
      </c>
      <c r="H31" s="18"/>
      <c r="I31" s="19"/>
      <c r="J31" s="20"/>
      <c r="K31" s="77"/>
      <c r="L31" s="79"/>
      <c r="M31" s="78"/>
      <c r="N31" s="8"/>
      <c r="O31" s="15"/>
      <c r="P31" s="9"/>
      <c r="Q31" s="7"/>
      <c r="R31" s="7"/>
      <c r="S31" s="7"/>
      <c r="T31" s="8"/>
      <c r="U31" s="14"/>
      <c r="V31" s="9"/>
      <c r="W31" s="77"/>
      <c r="X31" s="79"/>
      <c r="Y31" s="78"/>
      <c r="Z31" s="73"/>
      <c r="AA31" s="73"/>
      <c r="AB31" s="73"/>
      <c r="AC31" s="22">
        <f t="shared" si="16"/>
        <v>1</v>
      </c>
      <c r="AD31" s="21">
        <f t="shared" si="17"/>
        <v>0</v>
      </c>
      <c r="AE31" s="21">
        <f t="shared" si="18"/>
        <v>0</v>
      </c>
      <c r="AF31" s="22">
        <f t="shared" si="19"/>
        <v>1</v>
      </c>
      <c r="AG31" s="23">
        <f t="shared" si="20"/>
        <v>3</v>
      </c>
      <c r="AH31" s="17">
        <f t="shared" si="21"/>
        <v>2</v>
      </c>
      <c r="AI31" s="17">
        <f t="shared" si="22"/>
        <v>1</v>
      </c>
      <c r="AJ31" s="17">
        <f t="shared" si="23"/>
        <v>1</v>
      </c>
    </row>
    <row r="32" spans="1:36" ht="15.75" customHeight="1">
      <c r="A32" s="75" t="s">
        <v>116</v>
      </c>
      <c r="B32" s="8"/>
      <c r="C32" s="14"/>
      <c r="D32" s="9"/>
      <c r="E32" s="10"/>
      <c r="F32" s="41"/>
      <c r="G32" s="10"/>
      <c r="H32" s="77"/>
      <c r="I32" s="39"/>
      <c r="J32" s="78"/>
      <c r="K32" s="18"/>
      <c r="L32" s="19"/>
      <c r="M32" s="20"/>
      <c r="N32" s="8"/>
      <c r="O32" s="14"/>
      <c r="P32" s="9"/>
      <c r="Q32" s="7"/>
      <c r="R32" s="7"/>
      <c r="S32" s="7"/>
      <c r="T32" s="8"/>
      <c r="U32" s="15"/>
      <c r="V32" s="9"/>
      <c r="W32" s="8">
        <v>4</v>
      </c>
      <c r="X32" s="14" t="s">
        <v>229</v>
      </c>
      <c r="Y32" s="9">
        <v>0</v>
      </c>
      <c r="Z32" s="46"/>
      <c r="AA32" s="46"/>
      <c r="AB32" s="46"/>
      <c r="AC32" s="22">
        <f t="shared" si="16"/>
        <v>1</v>
      </c>
      <c r="AD32" s="21">
        <f t="shared" si="17"/>
        <v>0</v>
      </c>
      <c r="AE32" s="21">
        <f t="shared" si="18"/>
        <v>0</v>
      </c>
      <c r="AF32" s="22">
        <f t="shared" si="19"/>
        <v>0</v>
      </c>
      <c r="AG32" s="23">
        <f t="shared" si="20"/>
        <v>3</v>
      </c>
      <c r="AH32" s="17">
        <f t="shared" si="21"/>
        <v>4</v>
      </c>
      <c r="AI32" s="17">
        <f t="shared" si="22"/>
        <v>0</v>
      </c>
      <c r="AJ32" s="17">
        <f t="shared" si="23"/>
        <v>4</v>
      </c>
    </row>
    <row r="33" spans="1:36" ht="15.75" customHeight="1">
      <c r="A33" s="75" t="s">
        <v>117</v>
      </c>
      <c r="B33" s="8"/>
      <c r="C33" s="15"/>
      <c r="D33" s="9"/>
      <c r="E33" s="10">
        <v>0</v>
      </c>
      <c r="F33" s="41" t="s">
        <v>230</v>
      </c>
      <c r="G33" s="10">
        <v>1</v>
      </c>
      <c r="H33" s="8"/>
      <c r="I33" s="14"/>
      <c r="J33" s="9"/>
      <c r="K33" s="8"/>
      <c r="L33" s="16"/>
      <c r="M33" s="9"/>
      <c r="N33" s="18"/>
      <c r="O33" s="19"/>
      <c r="P33" s="20"/>
      <c r="Q33" s="7"/>
      <c r="R33" s="7"/>
      <c r="S33" s="7"/>
      <c r="T33" s="8">
        <v>0</v>
      </c>
      <c r="U33" s="14" t="s">
        <v>230</v>
      </c>
      <c r="V33" s="9">
        <v>4</v>
      </c>
      <c r="W33" s="8"/>
      <c r="X33" s="14"/>
      <c r="Y33" s="9"/>
      <c r="Z33" s="46"/>
      <c r="AA33" s="46"/>
      <c r="AB33" s="46"/>
      <c r="AC33" s="22">
        <f t="shared" si="16"/>
        <v>0</v>
      </c>
      <c r="AD33" s="21">
        <f t="shared" si="17"/>
        <v>0</v>
      </c>
      <c r="AE33" s="21">
        <f t="shared" si="18"/>
        <v>0</v>
      </c>
      <c r="AF33" s="22">
        <f t="shared" si="19"/>
        <v>2</v>
      </c>
      <c r="AG33" s="23">
        <f t="shared" si="20"/>
        <v>0</v>
      </c>
      <c r="AH33" s="17">
        <f t="shared" si="21"/>
        <v>0</v>
      </c>
      <c r="AI33" s="17">
        <f t="shared" si="22"/>
        <v>5</v>
      </c>
      <c r="AJ33" s="17">
        <f t="shared" si="23"/>
        <v>-5</v>
      </c>
    </row>
    <row r="34" spans="1:36" ht="15.75" customHeight="1">
      <c r="A34" s="75" t="s">
        <v>118</v>
      </c>
      <c r="B34" s="10"/>
      <c r="C34" s="41"/>
      <c r="D34" s="10"/>
      <c r="E34" s="8"/>
      <c r="F34" s="15"/>
      <c r="G34" s="7"/>
      <c r="H34" s="8"/>
      <c r="I34" s="14"/>
      <c r="J34" s="9"/>
      <c r="K34" s="8"/>
      <c r="L34" s="15"/>
      <c r="M34" s="9"/>
      <c r="N34" s="8"/>
      <c r="O34" s="15"/>
      <c r="P34" s="9"/>
      <c r="Q34" s="19"/>
      <c r="R34" s="19"/>
      <c r="S34" s="19"/>
      <c r="T34" s="8"/>
      <c r="U34" s="14"/>
      <c r="V34" s="9"/>
      <c r="W34" s="8"/>
      <c r="X34" s="14"/>
      <c r="Y34" s="9"/>
      <c r="Z34" s="46"/>
      <c r="AA34" s="46"/>
      <c r="AB34" s="46"/>
      <c r="AC34" s="22">
        <f t="shared" si="16"/>
        <v>0</v>
      </c>
      <c r="AD34" s="21">
        <f t="shared" si="17"/>
        <v>0</v>
      </c>
      <c r="AE34" s="21">
        <f t="shared" si="18"/>
        <v>0</v>
      </c>
      <c r="AF34" s="22">
        <f t="shared" si="19"/>
        <v>0</v>
      </c>
      <c r="AG34" s="23">
        <f t="shared" si="20"/>
        <v>0</v>
      </c>
      <c r="AH34" s="17">
        <f t="shared" si="21"/>
        <v>0</v>
      </c>
      <c r="AI34" s="17">
        <f t="shared" si="22"/>
        <v>0</v>
      </c>
      <c r="AJ34" s="17">
        <f t="shared" si="23"/>
        <v>0</v>
      </c>
    </row>
    <row r="35" spans="1:36" ht="15.75" customHeight="1">
      <c r="A35" s="75" t="s">
        <v>98</v>
      </c>
      <c r="B35" s="8">
        <v>0</v>
      </c>
      <c r="C35" s="15" t="s">
        <v>230</v>
      </c>
      <c r="D35" s="9">
        <v>1</v>
      </c>
      <c r="E35" s="10"/>
      <c r="F35" s="41"/>
      <c r="G35" s="10"/>
      <c r="H35" s="77"/>
      <c r="I35" s="39"/>
      <c r="J35" s="78"/>
      <c r="K35" s="8"/>
      <c r="L35" s="14"/>
      <c r="M35" s="9"/>
      <c r="N35" s="8">
        <v>4</v>
      </c>
      <c r="O35" s="14" t="s">
        <v>229</v>
      </c>
      <c r="P35" s="9">
        <v>0</v>
      </c>
      <c r="Q35" s="7"/>
      <c r="R35" s="7"/>
      <c r="S35" s="7"/>
      <c r="T35" s="18"/>
      <c r="U35" s="19"/>
      <c r="V35" s="20"/>
      <c r="W35" s="8">
        <v>1</v>
      </c>
      <c r="X35" s="14" t="s">
        <v>230</v>
      </c>
      <c r="Y35" s="9">
        <v>3</v>
      </c>
      <c r="Z35" s="46"/>
      <c r="AA35" s="45"/>
      <c r="AB35" s="46"/>
      <c r="AC35" s="22">
        <f t="shared" si="16"/>
        <v>1</v>
      </c>
      <c r="AD35" s="21">
        <f t="shared" si="17"/>
        <v>0</v>
      </c>
      <c r="AE35" s="21">
        <f t="shared" si="18"/>
        <v>0</v>
      </c>
      <c r="AF35" s="22">
        <f t="shared" si="19"/>
        <v>2</v>
      </c>
      <c r="AG35" s="23">
        <f t="shared" si="20"/>
        <v>3</v>
      </c>
      <c r="AH35" s="17">
        <f t="shared" si="21"/>
        <v>5</v>
      </c>
      <c r="AI35" s="17">
        <f t="shared" si="22"/>
        <v>4</v>
      </c>
      <c r="AJ35" s="17">
        <f t="shared" si="23"/>
        <v>1</v>
      </c>
    </row>
    <row r="36" spans="1:36" ht="15.75" customHeight="1">
      <c r="A36" s="75" t="s">
        <v>119</v>
      </c>
      <c r="B36" s="8"/>
      <c r="C36" s="15"/>
      <c r="D36" s="9"/>
      <c r="E36" s="10">
        <v>1</v>
      </c>
      <c r="F36" s="41" t="s">
        <v>230</v>
      </c>
      <c r="G36" s="10">
        <v>5</v>
      </c>
      <c r="H36" s="77"/>
      <c r="I36" s="39"/>
      <c r="J36" s="78"/>
      <c r="K36" s="8">
        <v>0</v>
      </c>
      <c r="L36" s="14" t="s">
        <v>230</v>
      </c>
      <c r="M36" s="9">
        <v>4</v>
      </c>
      <c r="N36" s="8"/>
      <c r="O36" s="14"/>
      <c r="P36" s="9"/>
      <c r="Q36" s="7"/>
      <c r="R36" s="7"/>
      <c r="S36" s="7"/>
      <c r="T36" s="49">
        <v>3</v>
      </c>
      <c r="U36" s="40" t="s">
        <v>229</v>
      </c>
      <c r="V36" s="50">
        <v>1</v>
      </c>
      <c r="W36" s="18"/>
      <c r="X36" s="19"/>
      <c r="Y36" s="20"/>
      <c r="Z36" s="46"/>
      <c r="AA36" s="45"/>
      <c r="AB36" s="46"/>
      <c r="AC36" s="22">
        <f t="shared" si="16"/>
        <v>1</v>
      </c>
      <c r="AD36" s="21">
        <f t="shared" si="17"/>
        <v>0</v>
      </c>
      <c r="AE36" s="21">
        <f t="shared" si="18"/>
        <v>0</v>
      </c>
      <c r="AF36" s="22">
        <f t="shared" si="19"/>
        <v>2</v>
      </c>
      <c r="AG36" s="23">
        <f t="shared" si="20"/>
        <v>3</v>
      </c>
      <c r="AH36" s="17">
        <f>B36+E36+H36+K36+N36+Q36+T36+W36</f>
        <v>4</v>
      </c>
      <c r="AI36" s="17">
        <f>D36+G36+J36+M36+P36+S36+V36+Y36</f>
        <v>10</v>
      </c>
      <c r="AJ36" s="17">
        <f t="shared" si="23"/>
        <v>-6</v>
      </c>
    </row>
    <row r="37" ht="15.75" customHeight="1"/>
    <row r="38" spans="1:36" ht="15.75" customHeight="1">
      <c r="A38" s="51" t="s">
        <v>11</v>
      </c>
      <c r="U38" s="11">
        <f>IF(T38&gt;V38,"○","")</f>
      </c>
      <c r="AC38" s="2"/>
      <c r="AD38" s="2"/>
      <c r="AE38" s="2"/>
      <c r="AF38" s="2"/>
      <c r="AG38" s="2"/>
      <c r="AH38" s="2"/>
      <c r="AI38" s="2"/>
      <c r="AJ38" s="2"/>
    </row>
    <row r="39" spans="1:36" ht="15.75" customHeight="1">
      <c r="A39" s="74" t="s">
        <v>16</v>
      </c>
      <c r="AC39" s="2"/>
      <c r="AD39" s="2"/>
      <c r="AE39" s="2"/>
      <c r="AF39" s="2"/>
      <c r="AG39" s="2"/>
      <c r="AH39" s="2"/>
      <c r="AI39" s="2"/>
      <c r="AJ39" s="2"/>
    </row>
    <row r="40" spans="1:36" ht="15.75" customHeight="1">
      <c r="A40" s="6" t="s">
        <v>17</v>
      </c>
      <c r="B40" s="117" t="s">
        <v>83</v>
      </c>
      <c r="C40" s="117"/>
      <c r="D40" s="117"/>
      <c r="E40" s="117" t="s">
        <v>84</v>
      </c>
      <c r="F40" s="117"/>
      <c r="G40" s="117"/>
      <c r="H40" s="117" t="s">
        <v>85</v>
      </c>
      <c r="I40" s="117"/>
      <c r="J40" s="117"/>
      <c r="K40" s="117" t="s">
        <v>86</v>
      </c>
      <c r="L40" s="117"/>
      <c r="M40" s="117"/>
      <c r="N40" s="117" t="s">
        <v>87</v>
      </c>
      <c r="O40" s="117"/>
      <c r="P40" s="117"/>
      <c r="Q40" s="117" t="s">
        <v>88</v>
      </c>
      <c r="R40" s="117"/>
      <c r="S40" s="117"/>
      <c r="T40" s="117" t="s">
        <v>223</v>
      </c>
      <c r="U40" s="117"/>
      <c r="V40" s="117"/>
      <c r="W40" s="117" t="s">
        <v>89</v>
      </c>
      <c r="X40" s="117"/>
      <c r="Y40" s="117"/>
      <c r="AC40" s="1" t="s">
        <v>0</v>
      </c>
      <c r="AD40" s="4" t="s">
        <v>6</v>
      </c>
      <c r="AE40" s="4" t="s">
        <v>7</v>
      </c>
      <c r="AF40" s="1" t="s">
        <v>1</v>
      </c>
      <c r="AG40" s="1" t="s">
        <v>4</v>
      </c>
      <c r="AH40" s="5" t="s">
        <v>2</v>
      </c>
      <c r="AI40" s="5" t="s">
        <v>3</v>
      </c>
      <c r="AJ40" s="5" t="s">
        <v>5</v>
      </c>
    </row>
    <row r="41" spans="1:36" ht="15.75" customHeight="1">
      <c r="A41" s="75" t="s">
        <v>120</v>
      </c>
      <c r="B41" s="18"/>
      <c r="C41" s="19"/>
      <c r="D41" s="20"/>
      <c r="E41" s="8"/>
      <c r="F41" s="14"/>
      <c r="G41" s="9"/>
      <c r="H41" s="8"/>
      <c r="I41" s="16"/>
      <c r="J41" s="9"/>
      <c r="K41" s="8">
        <v>0</v>
      </c>
      <c r="L41" s="14" t="s">
        <v>230</v>
      </c>
      <c r="M41" s="9">
        <v>4</v>
      </c>
      <c r="N41" s="8"/>
      <c r="O41" s="14"/>
      <c r="P41" s="9"/>
      <c r="Q41" s="8">
        <v>1</v>
      </c>
      <c r="R41" s="14" t="s">
        <v>230</v>
      </c>
      <c r="S41" s="9">
        <v>4</v>
      </c>
      <c r="T41" s="8"/>
      <c r="U41" s="14"/>
      <c r="V41" s="9"/>
      <c r="W41" s="8">
        <v>2</v>
      </c>
      <c r="X41" s="14" t="s">
        <v>230</v>
      </c>
      <c r="Y41" s="9">
        <v>10</v>
      </c>
      <c r="AC41" s="22">
        <f>COUNTIF(B41:Y41,"○")</f>
        <v>0</v>
      </c>
      <c r="AD41" s="21">
        <f>COUNTIF(B41:Y41,"△")</f>
        <v>0</v>
      </c>
      <c r="AE41" s="21">
        <f>COUNTIF(B41:Y41,"▲")</f>
        <v>0</v>
      </c>
      <c r="AF41" s="22">
        <f>COUNTIF(B41:Y41,"●")</f>
        <v>3</v>
      </c>
      <c r="AG41" s="23">
        <f>AC41*3+AD41*2+AE41*1</f>
        <v>0</v>
      </c>
      <c r="AH41" s="17">
        <f>B41+E41+H41+K41+N41+Q41+T41+W41</f>
        <v>3</v>
      </c>
      <c r="AI41" s="17">
        <f>D41+G41+J41+M41+P41+S41+V41+Y41</f>
        <v>18</v>
      </c>
      <c r="AJ41" s="17">
        <f>AH41-AI41</f>
        <v>-15</v>
      </c>
    </row>
    <row r="42" spans="1:36" ht="15.75" customHeight="1">
      <c r="A42" s="75" t="s">
        <v>121</v>
      </c>
      <c r="B42" s="8"/>
      <c r="C42" s="14"/>
      <c r="D42" s="9"/>
      <c r="E42" s="18"/>
      <c r="F42" s="19"/>
      <c r="G42" s="20"/>
      <c r="H42" s="49"/>
      <c r="I42" s="40"/>
      <c r="J42" s="50"/>
      <c r="K42" s="8"/>
      <c r="L42" s="16"/>
      <c r="M42" s="9"/>
      <c r="N42" s="8"/>
      <c r="O42" s="14"/>
      <c r="P42" s="9"/>
      <c r="Q42" s="8"/>
      <c r="R42" s="14"/>
      <c r="S42" s="9"/>
      <c r="T42" s="8"/>
      <c r="U42" s="14"/>
      <c r="V42" s="9"/>
      <c r="W42" s="8"/>
      <c r="X42" s="14"/>
      <c r="Y42" s="9"/>
      <c r="AC42" s="22">
        <f aca="true" t="shared" si="24" ref="AC42:AC48">COUNTIF(B42:Y42,"○")</f>
        <v>0</v>
      </c>
      <c r="AD42" s="21">
        <f aca="true" t="shared" si="25" ref="AD42:AD48">COUNTIF(B42:Y42,"△")</f>
        <v>0</v>
      </c>
      <c r="AE42" s="21">
        <f aca="true" t="shared" si="26" ref="AE42:AE48">COUNTIF(B42:Y42,"▲")</f>
        <v>0</v>
      </c>
      <c r="AF42" s="22">
        <f aca="true" t="shared" si="27" ref="AF42:AF48">COUNTIF(B42:Y42,"●")</f>
        <v>0</v>
      </c>
      <c r="AG42" s="23">
        <f aca="true" t="shared" si="28" ref="AG42:AG48">AC42*3+AD42*2+AE42*1</f>
        <v>0</v>
      </c>
      <c r="AH42" s="17">
        <f aca="true" t="shared" si="29" ref="AH42:AH47">B42+E42+H42+K42+N42+Q42+T42+W42</f>
        <v>0</v>
      </c>
      <c r="AI42" s="17">
        <f aca="true" t="shared" si="30" ref="AI42:AI47">D42+G42+J42+M42+P42+S42+V42+Y42</f>
        <v>0</v>
      </c>
      <c r="AJ42" s="17">
        <f aca="true" t="shared" si="31" ref="AJ42:AJ48">AH42-AI42</f>
        <v>0</v>
      </c>
    </row>
    <row r="43" spans="1:36" ht="15.75" customHeight="1">
      <c r="A43" s="75" t="s">
        <v>122</v>
      </c>
      <c r="B43" s="8"/>
      <c r="C43" s="14"/>
      <c r="D43" s="9"/>
      <c r="E43" s="8"/>
      <c r="F43" s="14"/>
      <c r="G43" s="9"/>
      <c r="H43" s="18"/>
      <c r="I43" s="19"/>
      <c r="J43" s="20"/>
      <c r="K43" s="8"/>
      <c r="L43" s="14"/>
      <c r="M43" s="9"/>
      <c r="N43" s="8"/>
      <c r="O43" s="14"/>
      <c r="P43" s="9"/>
      <c r="Q43" s="43"/>
      <c r="R43" s="14"/>
      <c r="S43" s="44"/>
      <c r="T43" s="8"/>
      <c r="U43" s="14"/>
      <c r="V43" s="7"/>
      <c r="W43" s="8">
        <v>3</v>
      </c>
      <c r="X43" s="14" t="s">
        <v>229</v>
      </c>
      <c r="Y43" s="9">
        <v>1</v>
      </c>
      <c r="AC43" s="22">
        <f t="shared" si="24"/>
        <v>1</v>
      </c>
      <c r="AD43" s="21">
        <f t="shared" si="25"/>
        <v>0</v>
      </c>
      <c r="AE43" s="21">
        <f t="shared" si="26"/>
        <v>0</v>
      </c>
      <c r="AF43" s="22">
        <f t="shared" si="27"/>
        <v>0</v>
      </c>
      <c r="AG43" s="23">
        <f t="shared" si="28"/>
        <v>3</v>
      </c>
      <c r="AH43" s="17">
        <f t="shared" si="29"/>
        <v>3</v>
      </c>
      <c r="AI43" s="17">
        <f t="shared" si="30"/>
        <v>1</v>
      </c>
      <c r="AJ43" s="17">
        <f t="shared" si="31"/>
        <v>2</v>
      </c>
    </row>
    <row r="44" spans="1:36" ht="15.75" customHeight="1">
      <c r="A44" s="75" t="s">
        <v>123</v>
      </c>
      <c r="B44" s="8">
        <v>4</v>
      </c>
      <c r="C44" s="16" t="s">
        <v>229</v>
      </c>
      <c r="D44" s="9">
        <v>0</v>
      </c>
      <c r="E44" s="8"/>
      <c r="F44" s="14"/>
      <c r="G44" s="9"/>
      <c r="H44" s="8"/>
      <c r="I44" s="14"/>
      <c r="J44" s="9"/>
      <c r="K44" s="18"/>
      <c r="L44" s="19"/>
      <c r="M44" s="20"/>
      <c r="N44" s="8"/>
      <c r="O44" s="16"/>
      <c r="P44" s="9"/>
      <c r="Q44" s="8">
        <v>2</v>
      </c>
      <c r="R44" s="14" t="s">
        <v>229</v>
      </c>
      <c r="S44" s="9">
        <v>1</v>
      </c>
      <c r="T44" s="8"/>
      <c r="U44" s="14"/>
      <c r="V44" s="7"/>
      <c r="W44" s="8">
        <v>3</v>
      </c>
      <c r="X44" s="14" t="s">
        <v>229</v>
      </c>
      <c r="Y44" s="9">
        <v>2</v>
      </c>
      <c r="AC44" s="22">
        <f t="shared" si="24"/>
        <v>3</v>
      </c>
      <c r="AD44" s="21">
        <f t="shared" si="25"/>
        <v>0</v>
      </c>
      <c r="AE44" s="21">
        <f t="shared" si="26"/>
        <v>0</v>
      </c>
      <c r="AF44" s="22">
        <f t="shared" si="27"/>
        <v>0</v>
      </c>
      <c r="AG44" s="23">
        <f t="shared" si="28"/>
        <v>9</v>
      </c>
      <c r="AH44" s="17">
        <f t="shared" si="29"/>
        <v>9</v>
      </c>
      <c r="AI44" s="17">
        <f t="shared" si="30"/>
        <v>3</v>
      </c>
      <c r="AJ44" s="17">
        <f t="shared" si="31"/>
        <v>6</v>
      </c>
    </row>
    <row r="45" spans="1:36" ht="15.75" customHeight="1">
      <c r="A45" s="130" t="s">
        <v>124</v>
      </c>
      <c r="B45" s="131"/>
      <c r="C45" s="132"/>
      <c r="D45" s="133"/>
      <c r="E45" s="131"/>
      <c r="F45" s="132"/>
      <c r="G45" s="133"/>
      <c r="H45" s="131"/>
      <c r="I45" s="134"/>
      <c r="J45" s="133"/>
      <c r="K45" s="131"/>
      <c r="L45" s="132"/>
      <c r="M45" s="133"/>
      <c r="N45" s="131"/>
      <c r="O45" s="135"/>
      <c r="P45" s="133"/>
      <c r="Q45" s="131"/>
      <c r="R45" s="132"/>
      <c r="S45" s="133"/>
      <c r="T45" s="131"/>
      <c r="U45" s="132"/>
      <c r="V45" s="133"/>
      <c r="W45" s="131">
        <v>2</v>
      </c>
      <c r="X45" s="132" t="s">
        <v>229</v>
      </c>
      <c r="Y45" s="133">
        <v>0</v>
      </c>
      <c r="AC45" s="136">
        <f t="shared" si="24"/>
        <v>1</v>
      </c>
      <c r="AD45" s="137">
        <f t="shared" si="25"/>
        <v>0</v>
      </c>
      <c r="AE45" s="137">
        <f t="shared" si="26"/>
        <v>0</v>
      </c>
      <c r="AF45" s="136">
        <f t="shared" si="27"/>
        <v>0</v>
      </c>
      <c r="AG45" s="138">
        <f t="shared" si="28"/>
        <v>3</v>
      </c>
      <c r="AH45" s="139">
        <f t="shared" si="29"/>
        <v>2</v>
      </c>
      <c r="AI45" s="139">
        <f t="shared" si="30"/>
        <v>0</v>
      </c>
      <c r="AJ45" s="139">
        <f t="shared" si="31"/>
        <v>2</v>
      </c>
    </row>
    <row r="46" spans="1:36" ht="15.75" customHeight="1">
      <c r="A46" s="75" t="s">
        <v>125</v>
      </c>
      <c r="B46" s="8">
        <v>4</v>
      </c>
      <c r="C46" s="14" t="s">
        <v>229</v>
      </c>
      <c r="D46" s="9">
        <v>1</v>
      </c>
      <c r="E46" s="8"/>
      <c r="F46" s="14"/>
      <c r="G46" s="9"/>
      <c r="H46" s="10"/>
      <c r="I46" s="14"/>
      <c r="J46" s="44"/>
      <c r="K46" s="8">
        <v>1</v>
      </c>
      <c r="L46" s="14" t="s">
        <v>230</v>
      </c>
      <c r="M46" s="9">
        <v>2</v>
      </c>
      <c r="N46" s="8"/>
      <c r="O46" s="14"/>
      <c r="P46" s="7"/>
      <c r="Q46" s="18"/>
      <c r="R46" s="19"/>
      <c r="S46" s="20"/>
      <c r="T46" s="8"/>
      <c r="U46" s="15"/>
      <c r="V46" s="9"/>
      <c r="W46" s="8">
        <v>2</v>
      </c>
      <c r="X46" s="15" t="s">
        <v>230</v>
      </c>
      <c r="Y46" s="9">
        <v>3</v>
      </c>
      <c r="AC46" s="22">
        <f t="shared" si="24"/>
        <v>1</v>
      </c>
      <c r="AD46" s="21">
        <f t="shared" si="25"/>
        <v>0</v>
      </c>
      <c r="AE46" s="21">
        <f t="shared" si="26"/>
        <v>0</v>
      </c>
      <c r="AF46" s="22">
        <f t="shared" si="27"/>
        <v>2</v>
      </c>
      <c r="AG46" s="23">
        <f t="shared" si="28"/>
        <v>3</v>
      </c>
      <c r="AH46" s="17">
        <f t="shared" si="29"/>
        <v>7</v>
      </c>
      <c r="AI46" s="17">
        <f t="shared" si="30"/>
        <v>6</v>
      </c>
      <c r="AJ46" s="17">
        <f t="shared" si="31"/>
        <v>1</v>
      </c>
    </row>
    <row r="47" spans="1:36" ht="15.75" customHeight="1">
      <c r="A47" s="75" t="s">
        <v>233</v>
      </c>
      <c r="B47" s="8"/>
      <c r="C47" s="14"/>
      <c r="D47" s="9"/>
      <c r="E47" s="8"/>
      <c r="F47" s="16"/>
      <c r="G47" s="9"/>
      <c r="H47" s="8"/>
      <c r="I47" s="14"/>
      <c r="J47" s="9"/>
      <c r="K47" s="8"/>
      <c r="L47" s="14"/>
      <c r="M47" s="9"/>
      <c r="N47" s="8"/>
      <c r="O47" s="14"/>
      <c r="P47" s="7"/>
      <c r="Q47" s="8"/>
      <c r="R47" s="15"/>
      <c r="S47" s="9"/>
      <c r="T47" s="18"/>
      <c r="U47" s="19"/>
      <c r="V47" s="20"/>
      <c r="W47" s="8"/>
      <c r="X47" s="15"/>
      <c r="Y47" s="9"/>
      <c r="AC47" s="22">
        <f t="shared" si="24"/>
        <v>0</v>
      </c>
      <c r="AD47" s="21">
        <f t="shared" si="25"/>
        <v>0</v>
      </c>
      <c r="AE47" s="21">
        <f t="shared" si="26"/>
        <v>0</v>
      </c>
      <c r="AF47" s="22">
        <f t="shared" si="27"/>
        <v>0</v>
      </c>
      <c r="AG47" s="23">
        <f t="shared" si="28"/>
        <v>0</v>
      </c>
      <c r="AH47" s="17">
        <f t="shared" si="29"/>
        <v>0</v>
      </c>
      <c r="AI47" s="17">
        <f t="shared" si="30"/>
        <v>0</v>
      </c>
      <c r="AJ47" s="17">
        <f t="shared" si="31"/>
        <v>0</v>
      </c>
    </row>
    <row r="48" spans="1:36" ht="15.75" customHeight="1">
      <c r="A48" s="75" t="s">
        <v>126</v>
      </c>
      <c r="B48" s="8">
        <v>10</v>
      </c>
      <c r="C48" s="14" t="s">
        <v>229</v>
      </c>
      <c r="D48" s="9">
        <v>2</v>
      </c>
      <c r="E48" s="8"/>
      <c r="F48" s="14"/>
      <c r="G48" s="9"/>
      <c r="H48" s="8">
        <v>1</v>
      </c>
      <c r="I48" s="14" t="s">
        <v>230</v>
      </c>
      <c r="J48" s="9">
        <v>3</v>
      </c>
      <c r="K48" s="8">
        <v>2</v>
      </c>
      <c r="L48" s="14" t="s">
        <v>230</v>
      </c>
      <c r="M48" s="9">
        <v>3</v>
      </c>
      <c r="N48" s="8">
        <v>0</v>
      </c>
      <c r="O48" s="14" t="s">
        <v>230</v>
      </c>
      <c r="P48" s="7">
        <v>2</v>
      </c>
      <c r="Q48" s="8">
        <v>3</v>
      </c>
      <c r="R48" s="15" t="s">
        <v>229</v>
      </c>
      <c r="S48" s="9">
        <v>2</v>
      </c>
      <c r="T48" s="8"/>
      <c r="U48" s="14"/>
      <c r="V48" s="7"/>
      <c r="W48" s="18"/>
      <c r="X48" s="19"/>
      <c r="Y48" s="20"/>
      <c r="AC48" s="22">
        <f t="shared" si="24"/>
        <v>2</v>
      </c>
      <c r="AD48" s="21">
        <f t="shared" si="25"/>
        <v>0</v>
      </c>
      <c r="AE48" s="21">
        <f t="shared" si="26"/>
        <v>0</v>
      </c>
      <c r="AF48" s="22">
        <f t="shared" si="27"/>
        <v>3</v>
      </c>
      <c r="AG48" s="23">
        <f t="shared" si="28"/>
        <v>6</v>
      </c>
      <c r="AH48" s="17">
        <f>B48+E48+H48+K48+N48+Q48+T48+W48</f>
        <v>16</v>
      </c>
      <c r="AI48" s="17">
        <f>D48+G48+J48+M48+P48+S48+V48+Y48</f>
        <v>12</v>
      </c>
      <c r="AJ48" s="17">
        <f t="shared" si="31"/>
        <v>4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</sheetData>
  <sheetProtection/>
  <mergeCells count="35">
    <mergeCell ref="Z16:AB16"/>
    <mergeCell ref="Z3:AB3"/>
    <mergeCell ref="B16:D16"/>
    <mergeCell ref="E16:G16"/>
    <mergeCell ref="H16:J16"/>
    <mergeCell ref="B3:D3"/>
    <mergeCell ref="K3:M3"/>
    <mergeCell ref="W16:Y16"/>
    <mergeCell ref="W3:Y3"/>
    <mergeCell ref="N3:P3"/>
    <mergeCell ref="T16:V16"/>
    <mergeCell ref="Q3:S3"/>
    <mergeCell ref="Q40:S40"/>
    <mergeCell ref="T40:V40"/>
    <mergeCell ref="W40:Y40"/>
    <mergeCell ref="W28:Y28"/>
    <mergeCell ref="T3:V3"/>
    <mergeCell ref="Q16:S16"/>
    <mergeCell ref="H3:J3"/>
    <mergeCell ref="B28:D28"/>
    <mergeCell ref="E28:G28"/>
    <mergeCell ref="H28:J28"/>
    <mergeCell ref="K28:M28"/>
    <mergeCell ref="N28:P28"/>
    <mergeCell ref="E3:G3"/>
    <mergeCell ref="N16:P16"/>
    <mergeCell ref="K16:M16"/>
    <mergeCell ref="Z28:AB28"/>
    <mergeCell ref="T28:V28"/>
    <mergeCell ref="B40:D40"/>
    <mergeCell ref="E40:G40"/>
    <mergeCell ref="H40:J40"/>
    <mergeCell ref="K40:M40"/>
    <mergeCell ref="N40:P40"/>
    <mergeCell ref="Q28:S28"/>
  </mergeCells>
  <printOptions horizontalCentered="1" verticalCentered="1"/>
  <pageMargins left="0.2362204724409449" right="0.2362204724409449" top="0.35433070866141736" bottom="0.35433070866141736" header="0.31496062992125984" footer="0.31496062992125984"/>
  <pageSetup blackAndWhite="1" fitToHeight="1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zoomScalePageLayoutView="0" workbookViewId="0" topLeftCell="A26">
      <selection activeCell="AQ32" sqref="AQ32"/>
    </sheetView>
  </sheetViews>
  <sheetFormatPr defaultColWidth="11" defaultRowHeight="15"/>
  <cols>
    <col min="1" max="1" width="18.69921875" style="0" customWidth="1"/>
    <col min="2" max="28" width="2.69921875" style="0" customWidth="1"/>
    <col min="29" max="36" width="4.3984375" style="0" customWidth="1"/>
    <col min="37" max="67" width="1.8984375" style="0" customWidth="1"/>
    <col min="68" max="68" width="2" style="0" customWidth="1"/>
    <col min="69" max="79" width="1.8984375" style="0" customWidth="1"/>
  </cols>
  <sheetData>
    <row r="1" spans="1:36" ht="15.75" customHeight="1">
      <c r="A1" s="51" t="s">
        <v>18</v>
      </c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13" t="s">
        <v>19</v>
      </c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6" t="s">
        <v>13</v>
      </c>
      <c r="B3" s="117" t="s">
        <v>76</v>
      </c>
      <c r="C3" s="117"/>
      <c r="D3" s="117"/>
      <c r="E3" s="114" t="s">
        <v>94</v>
      </c>
      <c r="F3" s="115"/>
      <c r="G3" s="116"/>
      <c r="H3" s="117" t="s">
        <v>66</v>
      </c>
      <c r="I3" s="117"/>
      <c r="J3" s="117"/>
      <c r="K3" s="114" t="s">
        <v>69</v>
      </c>
      <c r="L3" s="115"/>
      <c r="M3" s="116"/>
      <c r="N3" s="114" t="s">
        <v>79</v>
      </c>
      <c r="O3" s="115"/>
      <c r="P3" s="116"/>
      <c r="Q3" s="114" t="s">
        <v>63</v>
      </c>
      <c r="R3" s="115"/>
      <c r="S3" s="116"/>
      <c r="T3" s="114" t="s">
        <v>64</v>
      </c>
      <c r="U3" s="115"/>
      <c r="V3" s="116"/>
      <c r="W3" s="114" t="s">
        <v>221</v>
      </c>
      <c r="X3" s="115"/>
      <c r="Y3" s="116"/>
      <c r="Z3" s="114" t="s">
        <v>72</v>
      </c>
      <c r="AA3" s="115"/>
      <c r="AB3" s="116"/>
      <c r="AC3" s="1" t="s">
        <v>0</v>
      </c>
      <c r="AD3" s="4" t="s">
        <v>6</v>
      </c>
      <c r="AE3" s="4" t="s">
        <v>7</v>
      </c>
      <c r="AF3" s="1" t="s">
        <v>1</v>
      </c>
      <c r="AG3" s="1" t="s">
        <v>4</v>
      </c>
      <c r="AH3" s="5" t="s">
        <v>2</v>
      </c>
      <c r="AI3" s="5" t="s">
        <v>3</v>
      </c>
      <c r="AJ3" s="5" t="s">
        <v>5</v>
      </c>
    </row>
    <row r="4" spans="1:36" ht="15.75" customHeight="1">
      <c r="A4" s="75" t="s">
        <v>127</v>
      </c>
      <c r="B4" s="85"/>
      <c r="C4" s="86"/>
      <c r="D4" s="87"/>
      <c r="E4" s="80"/>
      <c r="F4" s="80"/>
      <c r="G4" s="80"/>
      <c r="H4" s="43"/>
      <c r="I4" s="41"/>
      <c r="J4" s="44"/>
      <c r="K4" s="43"/>
      <c r="L4" s="15"/>
      <c r="M4" s="44"/>
      <c r="N4" s="43"/>
      <c r="O4" s="15"/>
      <c r="P4" s="44"/>
      <c r="Q4" s="43"/>
      <c r="R4" s="41"/>
      <c r="S4" s="44"/>
      <c r="T4" s="43"/>
      <c r="U4" s="41"/>
      <c r="V4" s="44"/>
      <c r="W4" s="81"/>
      <c r="X4" s="82"/>
      <c r="Y4" s="83"/>
      <c r="Z4" s="43">
        <v>2</v>
      </c>
      <c r="AA4" s="15" t="s">
        <v>229</v>
      </c>
      <c r="AB4" s="44">
        <v>0</v>
      </c>
      <c r="AC4" s="22">
        <f>COUNTIF(B4:AB4,"○")</f>
        <v>1</v>
      </c>
      <c r="AD4" s="21">
        <f>COUNTIF(B4:AB4,"△")</f>
        <v>0</v>
      </c>
      <c r="AE4" s="21">
        <f>COUNTIF(B4:AB4,"▲")</f>
        <v>0</v>
      </c>
      <c r="AF4" s="22">
        <f>COUNTIF(B4:AB4,"●")</f>
        <v>0</v>
      </c>
      <c r="AG4" s="23">
        <f>AC4*3+AD4*2+AE4*1</f>
        <v>3</v>
      </c>
      <c r="AH4" s="17">
        <f>B4+E4+H4+K4+N4+Q4+T4+W4+Z4</f>
        <v>2</v>
      </c>
      <c r="AI4" s="17">
        <f>D4+G4+J4+M4+P4+S4+V4+Y4+AB4</f>
        <v>0</v>
      </c>
      <c r="AJ4" s="17">
        <f>AH4-AI4</f>
        <v>2</v>
      </c>
    </row>
    <row r="5" spans="1:36" ht="15.75" customHeight="1">
      <c r="A5" s="75" t="s">
        <v>128</v>
      </c>
      <c r="B5" s="43"/>
      <c r="C5" s="15"/>
      <c r="D5" s="44"/>
      <c r="E5" s="85"/>
      <c r="F5" s="86"/>
      <c r="G5" s="87"/>
      <c r="H5" s="43"/>
      <c r="I5" s="10"/>
      <c r="J5" s="44"/>
      <c r="K5" s="43"/>
      <c r="L5" s="41"/>
      <c r="M5" s="44"/>
      <c r="N5" s="43"/>
      <c r="O5" s="41"/>
      <c r="P5" s="44"/>
      <c r="Q5" s="10"/>
      <c r="R5" s="41"/>
      <c r="S5" s="44"/>
      <c r="T5" s="43"/>
      <c r="U5" s="41"/>
      <c r="V5" s="44"/>
      <c r="W5" s="43"/>
      <c r="X5" s="10"/>
      <c r="Y5" s="44"/>
      <c r="Z5" s="43"/>
      <c r="AA5" s="15"/>
      <c r="AB5" s="44"/>
      <c r="AC5" s="22">
        <f aca="true" t="shared" si="0" ref="AC5:AC12">COUNTIF(B5:AB5,"○")</f>
        <v>0</v>
      </c>
      <c r="AD5" s="21">
        <f aca="true" t="shared" si="1" ref="AD5:AD12">COUNTIF(B5:AB5,"△")</f>
        <v>0</v>
      </c>
      <c r="AE5" s="21">
        <f aca="true" t="shared" si="2" ref="AE5:AE12">COUNTIF(B5:AB5,"▲")</f>
        <v>0</v>
      </c>
      <c r="AF5" s="22">
        <f aca="true" t="shared" si="3" ref="AF5:AF12">COUNTIF(B5:AB5,"●")</f>
        <v>0</v>
      </c>
      <c r="AG5" s="23">
        <f aca="true" t="shared" si="4" ref="AG5:AG12">AC5*3+AD5*2+AE5*1</f>
        <v>0</v>
      </c>
      <c r="AH5" s="17">
        <f aca="true" t="shared" si="5" ref="AH5:AH12">B5+E5+H5+K5+N5+Q5+T5+W5+Z5</f>
        <v>0</v>
      </c>
      <c r="AI5" s="17">
        <f aca="true" t="shared" si="6" ref="AI5:AI12">D5+G5+J5+M5+P5+S5+V5+Y5+AB5</f>
        <v>0</v>
      </c>
      <c r="AJ5" s="17">
        <f aca="true" t="shared" si="7" ref="AJ5:AJ12">AH5-AI5</f>
        <v>0</v>
      </c>
    </row>
    <row r="6" spans="1:36" ht="15.75" customHeight="1">
      <c r="A6" s="75" t="s">
        <v>129</v>
      </c>
      <c r="B6" s="8"/>
      <c r="C6" s="15"/>
      <c r="D6" s="9"/>
      <c r="E6" s="10"/>
      <c r="F6" s="10"/>
      <c r="G6" s="10"/>
      <c r="H6" s="88"/>
      <c r="I6" s="89"/>
      <c r="J6" s="90"/>
      <c r="K6" s="43"/>
      <c r="L6" s="10"/>
      <c r="M6" s="44"/>
      <c r="N6" s="10">
        <v>1</v>
      </c>
      <c r="O6" s="41" t="s">
        <v>231</v>
      </c>
      <c r="P6" s="10">
        <v>1</v>
      </c>
      <c r="Q6" s="43">
        <v>1</v>
      </c>
      <c r="R6" s="41" t="s">
        <v>230</v>
      </c>
      <c r="S6" s="44">
        <v>4</v>
      </c>
      <c r="T6" s="43"/>
      <c r="U6" s="15"/>
      <c r="V6" s="44"/>
      <c r="W6" s="7">
        <v>0</v>
      </c>
      <c r="X6" s="39" t="s">
        <v>230</v>
      </c>
      <c r="Y6" s="7">
        <v>5</v>
      </c>
      <c r="Z6" s="43"/>
      <c r="AA6" s="41"/>
      <c r="AB6" s="44"/>
      <c r="AC6" s="22">
        <f t="shared" si="0"/>
        <v>0</v>
      </c>
      <c r="AD6" s="21">
        <f t="shared" si="1"/>
        <v>1</v>
      </c>
      <c r="AE6" s="21">
        <f t="shared" si="2"/>
        <v>0</v>
      </c>
      <c r="AF6" s="22">
        <f t="shared" si="3"/>
        <v>2</v>
      </c>
      <c r="AG6" s="23">
        <f t="shared" si="4"/>
        <v>2</v>
      </c>
      <c r="AH6" s="17">
        <f t="shared" si="5"/>
        <v>2</v>
      </c>
      <c r="AI6" s="17">
        <f t="shared" si="6"/>
        <v>10</v>
      </c>
      <c r="AJ6" s="17">
        <f t="shared" si="7"/>
        <v>-8</v>
      </c>
    </row>
    <row r="7" spans="1:36" ht="15.75" customHeight="1">
      <c r="A7" s="75" t="s">
        <v>130</v>
      </c>
      <c r="B7" s="8"/>
      <c r="C7" s="15"/>
      <c r="D7" s="9"/>
      <c r="E7" s="10"/>
      <c r="F7" s="10"/>
      <c r="G7" s="10"/>
      <c r="H7" s="43"/>
      <c r="I7" s="15"/>
      <c r="J7" s="44"/>
      <c r="K7" s="88"/>
      <c r="L7" s="89"/>
      <c r="M7" s="90"/>
      <c r="N7" s="43"/>
      <c r="O7" s="10"/>
      <c r="P7" s="44"/>
      <c r="Q7" s="43">
        <v>3</v>
      </c>
      <c r="R7" s="15" t="s">
        <v>229</v>
      </c>
      <c r="S7" s="44">
        <v>1</v>
      </c>
      <c r="T7" s="43"/>
      <c r="U7" s="15"/>
      <c r="V7" s="44"/>
      <c r="W7" s="10"/>
      <c r="X7" s="41"/>
      <c r="Y7" s="10"/>
      <c r="Z7" s="43"/>
      <c r="AA7" s="41"/>
      <c r="AB7" s="44"/>
      <c r="AC7" s="22">
        <f t="shared" si="0"/>
        <v>1</v>
      </c>
      <c r="AD7" s="21">
        <f t="shared" si="1"/>
        <v>0</v>
      </c>
      <c r="AE7" s="21">
        <f t="shared" si="2"/>
        <v>0</v>
      </c>
      <c r="AF7" s="22">
        <f t="shared" si="3"/>
        <v>0</v>
      </c>
      <c r="AG7" s="23">
        <f t="shared" si="4"/>
        <v>3</v>
      </c>
      <c r="AH7" s="17">
        <f t="shared" si="5"/>
        <v>3</v>
      </c>
      <c r="AI7" s="17">
        <f t="shared" si="6"/>
        <v>1</v>
      </c>
      <c r="AJ7" s="17">
        <f t="shared" si="7"/>
        <v>2</v>
      </c>
    </row>
    <row r="8" spans="1:36" ht="15.75" customHeight="1">
      <c r="A8" s="75" t="s">
        <v>131</v>
      </c>
      <c r="B8" s="8"/>
      <c r="C8" s="15"/>
      <c r="D8" s="9"/>
      <c r="E8" s="10"/>
      <c r="F8" s="10"/>
      <c r="G8" s="10"/>
      <c r="H8" s="43">
        <v>1</v>
      </c>
      <c r="I8" s="41" t="s">
        <v>232</v>
      </c>
      <c r="J8" s="44">
        <v>1</v>
      </c>
      <c r="K8" s="43"/>
      <c r="L8" s="41"/>
      <c r="M8" s="44"/>
      <c r="N8" s="88"/>
      <c r="O8" s="89"/>
      <c r="P8" s="90"/>
      <c r="Q8" s="43"/>
      <c r="R8" s="10"/>
      <c r="S8" s="44"/>
      <c r="T8" s="43">
        <v>2</v>
      </c>
      <c r="U8" s="41" t="s">
        <v>229</v>
      </c>
      <c r="V8" s="44">
        <v>0</v>
      </c>
      <c r="W8" s="43"/>
      <c r="X8" s="15"/>
      <c r="Y8" s="10"/>
      <c r="Z8" s="43"/>
      <c r="AA8" s="10"/>
      <c r="AB8" s="44"/>
      <c r="AC8" s="22">
        <f t="shared" si="0"/>
        <v>1</v>
      </c>
      <c r="AD8" s="21">
        <f t="shared" si="1"/>
        <v>0</v>
      </c>
      <c r="AE8" s="21">
        <f t="shared" si="2"/>
        <v>1</v>
      </c>
      <c r="AF8" s="22">
        <f t="shared" si="3"/>
        <v>0</v>
      </c>
      <c r="AG8" s="23">
        <f t="shared" si="4"/>
        <v>4</v>
      </c>
      <c r="AH8" s="17">
        <f t="shared" si="5"/>
        <v>3</v>
      </c>
      <c r="AI8" s="17">
        <f t="shared" si="6"/>
        <v>1</v>
      </c>
      <c r="AJ8" s="17">
        <f t="shared" si="7"/>
        <v>2</v>
      </c>
    </row>
    <row r="9" spans="1:36" ht="15.75" customHeight="1">
      <c r="A9" s="75" t="s">
        <v>132</v>
      </c>
      <c r="B9" s="8"/>
      <c r="C9" s="15"/>
      <c r="D9" s="9"/>
      <c r="E9" s="10"/>
      <c r="F9" s="10"/>
      <c r="G9" s="10"/>
      <c r="H9" s="43">
        <v>4</v>
      </c>
      <c r="I9" s="15" t="s">
        <v>229</v>
      </c>
      <c r="J9" s="44">
        <v>1</v>
      </c>
      <c r="K9" s="43">
        <v>1</v>
      </c>
      <c r="L9" s="15" t="s">
        <v>230</v>
      </c>
      <c r="M9" s="44">
        <v>3</v>
      </c>
      <c r="N9" s="10"/>
      <c r="O9" s="15"/>
      <c r="P9" s="44"/>
      <c r="Q9" s="88"/>
      <c r="R9" s="89"/>
      <c r="S9" s="90"/>
      <c r="T9" s="43"/>
      <c r="U9" s="10"/>
      <c r="V9" s="44"/>
      <c r="W9" s="43"/>
      <c r="X9" s="41"/>
      <c r="Y9" s="44"/>
      <c r="Z9" s="43"/>
      <c r="AA9" s="15"/>
      <c r="AB9" s="44"/>
      <c r="AC9" s="22">
        <f t="shared" si="0"/>
        <v>1</v>
      </c>
      <c r="AD9" s="21">
        <f t="shared" si="1"/>
        <v>0</v>
      </c>
      <c r="AE9" s="21">
        <f t="shared" si="2"/>
        <v>0</v>
      </c>
      <c r="AF9" s="22">
        <f t="shared" si="3"/>
        <v>1</v>
      </c>
      <c r="AG9" s="23">
        <f t="shared" si="4"/>
        <v>3</v>
      </c>
      <c r="AH9" s="17">
        <f t="shared" si="5"/>
        <v>5</v>
      </c>
      <c r="AI9" s="17">
        <f t="shared" si="6"/>
        <v>4</v>
      </c>
      <c r="AJ9" s="17">
        <f t="shared" si="7"/>
        <v>1</v>
      </c>
    </row>
    <row r="10" spans="1:36" ht="15.75" customHeight="1">
      <c r="A10" s="75" t="s">
        <v>133</v>
      </c>
      <c r="B10" s="8"/>
      <c r="C10" s="15"/>
      <c r="D10" s="9"/>
      <c r="E10" s="10"/>
      <c r="F10" s="10"/>
      <c r="G10" s="10"/>
      <c r="H10" s="43"/>
      <c r="I10" s="15"/>
      <c r="J10" s="44"/>
      <c r="K10" s="10"/>
      <c r="L10" s="41"/>
      <c r="M10" s="44"/>
      <c r="N10" s="43">
        <v>0</v>
      </c>
      <c r="O10" s="41" t="s">
        <v>230</v>
      </c>
      <c r="P10" s="44">
        <v>2</v>
      </c>
      <c r="Q10" s="43"/>
      <c r="R10" s="15"/>
      <c r="S10" s="44"/>
      <c r="T10" s="91"/>
      <c r="U10" s="92"/>
      <c r="V10" s="90"/>
      <c r="W10" s="43"/>
      <c r="X10" s="10"/>
      <c r="Y10" s="44"/>
      <c r="Z10" s="43"/>
      <c r="AA10" s="41"/>
      <c r="AB10" s="44"/>
      <c r="AC10" s="22">
        <f t="shared" si="0"/>
        <v>0</v>
      </c>
      <c r="AD10" s="21">
        <f t="shared" si="1"/>
        <v>0</v>
      </c>
      <c r="AE10" s="21">
        <f t="shared" si="2"/>
        <v>0</v>
      </c>
      <c r="AF10" s="22">
        <f t="shared" si="3"/>
        <v>1</v>
      </c>
      <c r="AG10" s="23">
        <f t="shared" si="4"/>
        <v>0</v>
      </c>
      <c r="AH10" s="17">
        <f t="shared" si="5"/>
        <v>0</v>
      </c>
      <c r="AI10" s="17">
        <f t="shared" si="6"/>
        <v>2</v>
      </c>
      <c r="AJ10" s="17">
        <f t="shared" si="7"/>
        <v>-2</v>
      </c>
    </row>
    <row r="11" spans="1:36" ht="15.75" customHeight="1">
      <c r="A11" s="75" t="s">
        <v>134</v>
      </c>
      <c r="B11" s="8"/>
      <c r="C11" s="15"/>
      <c r="D11" s="9"/>
      <c r="E11" s="10"/>
      <c r="F11" s="10"/>
      <c r="G11" s="10"/>
      <c r="H11" s="8">
        <v>5</v>
      </c>
      <c r="I11" s="14" t="s">
        <v>229</v>
      </c>
      <c r="J11" s="9">
        <v>0</v>
      </c>
      <c r="K11" s="43"/>
      <c r="L11" s="41"/>
      <c r="M11" s="44"/>
      <c r="N11" s="43"/>
      <c r="O11" s="41"/>
      <c r="P11" s="44"/>
      <c r="Q11" s="43"/>
      <c r="R11" s="15"/>
      <c r="S11" s="44"/>
      <c r="T11" s="43"/>
      <c r="U11" s="15"/>
      <c r="V11" s="44"/>
      <c r="W11" s="88"/>
      <c r="X11" s="92"/>
      <c r="Y11" s="90"/>
      <c r="Z11" s="43"/>
      <c r="AA11" s="10"/>
      <c r="AB11" s="44"/>
      <c r="AC11" s="22">
        <f t="shared" si="0"/>
        <v>1</v>
      </c>
      <c r="AD11" s="21">
        <f t="shared" si="1"/>
        <v>0</v>
      </c>
      <c r="AE11" s="21">
        <f t="shared" si="2"/>
        <v>0</v>
      </c>
      <c r="AF11" s="22">
        <f t="shared" si="3"/>
        <v>0</v>
      </c>
      <c r="AG11" s="23">
        <f t="shared" si="4"/>
        <v>3</v>
      </c>
      <c r="AH11" s="17">
        <f t="shared" si="5"/>
        <v>5</v>
      </c>
      <c r="AI11" s="17">
        <f t="shared" si="6"/>
        <v>0</v>
      </c>
      <c r="AJ11" s="17">
        <f t="shared" si="7"/>
        <v>5</v>
      </c>
    </row>
    <row r="12" spans="1:36" ht="15.75" customHeight="1">
      <c r="A12" s="75" t="s">
        <v>135</v>
      </c>
      <c r="B12" s="8">
        <v>0</v>
      </c>
      <c r="C12" s="15" t="s">
        <v>230</v>
      </c>
      <c r="D12" s="9">
        <v>2</v>
      </c>
      <c r="E12" s="7"/>
      <c r="F12" s="7"/>
      <c r="G12" s="7"/>
      <c r="H12" s="43"/>
      <c r="I12" s="15"/>
      <c r="J12" s="44"/>
      <c r="K12" s="43"/>
      <c r="L12" s="41"/>
      <c r="M12" s="44"/>
      <c r="N12" s="43"/>
      <c r="O12" s="41"/>
      <c r="P12" s="44"/>
      <c r="Q12" s="43"/>
      <c r="R12" s="15"/>
      <c r="S12" s="44"/>
      <c r="T12" s="8"/>
      <c r="U12" s="14"/>
      <c r="V12" s="9"/>
      <c r="W12" s="43"/>
      <c r="X12" s="41"/>
      <c r="Y12" s="44"/>
      <c r="Z12" s="88"/>
      <c r="AA12" s="91"/>
      <c r="AB12" s="90"/>
      <c r="AC12" s="22">
        <f t="shared" si="0"/>
        <v>0</v>
      </c>
      <c r="AD12" s="21">
        <f t="shared" si="1"/>
        <v>0</v>
      </c>
      <c r="AE12" s="21">
        <f t="shared" si="2"/>
        <v>0</v>
      </c>
      <c r="AF12" s="22">
        <f t="shared" si="3"/>
        <v>1</v>
      </c>
      <c r="AG12" s="23">
        <f t="shared" si="4"/>
        <v>0</v>
      </c>
      <c r="AH12" s="17">
        <f t="shared" si="5"/>
        <v>0</v>
      </c>
      <c r="AI12" s="17">
        <f t="shared" si="6"/>
        <v>2</v>
      </c>
      <c r="AJ12" s="17">
        <f t="shared" si="7"/>
        <v>-2</v>
      </c>
    </row>
    <row r="13" ht="15.75" customHeight="1">
      <c r="A13" s="40"/>
    </row>
    <row r="14" spans="1:36" ht="15.75" customHeight="1">
      <c r="A14" s="51" t="s">
        <v>18</v>
      </c>
      <c r="U14" s="11">
        <f>IF(T14&gt;V14,"○","")</f>
      </c>
      <c r="AC14" s="2"/>
      <c r="AD14" s="2"/>
      <c r="AE14" s="2"/>
      <c r="AF14" s="2"/>
      <c r="AG14" s="2"/>
      <c r="AH14" s="2"/>
      <c r="AI14" s="2"/>
      <c r="AJ14" s="2"/>
    </row>
    <row r="15" spans="1:36" ht="15.75" customHeight="1">
      <c r="A15" s="84" t="s">
        <v>20</v>
      </c>
      <c r="AC15" s="2"/>
      <c r="AD15" s="2"/>
      <c r="AE15" s="2"/>
      <c r="AF15" s="2"/>
      <c r="AG15" s="2"/>
      <c r="AH15" s="2"/>
      <c r="AI15" s="2"/>
      <c r="AJ15" s="2"/>
    </row>
    <row r="16" spans="1:36" ht="15.75" customHeight="1">
      <c r="A16" s="6" t="s">
        <v>17</v>
      </c>
      <c r="B16" s="117" t="s">
        <v>90</v>
      </c>
      <c r="C16" s="117"/>
      <c r="D16" s="117"/>
      <c r="E16" s="117" t="s">
        <v>91</v>
      </c>
      <c r="F16" s="117"/>
      <c r="G16" s="117"/>
      <c r="H16" s="114" t="s">
        <v>68</v>
      </c>
      <c r="I16" s="115"/>
      <c r="J16" s="116"/>
      <c r="K16" s="114" t="s">
        <v>75</v>
      </c>
      <c r="L16" s="115"/>
      <c r="M16" s="116"/>
      <c r="N16" s="114" t="s">
        <v>70</v>
      </c>
      <c r="O16" s="115"/>
      <c r="P16" s="116"/>
      <c r="Q16" s="114" t="s">
        <v>92</v>
      </c>
      <c r="R16" s="115"/>
      <c r="S16" s="116"/>
      <c r="T16" s="114" t="s">
        <v>71</v>
      </c>
      <c r="U16" s="115"/>
      <c r="V16" s="116"/>
      <c r="W16" s="114" t="s">
        <v>224</v>
      </c>
      <c r="X16" s="115"/>
      <c r="Y16" s="116"/>
      <c r="Z16" s="113"/>
      <c r="AA16" s="113"/>
      <c r="AB16" s="113"/>
      <c r="AC16" s="1" t="s">
        <v>0</v>
      </c>
      <c r="AD16" s="4" t="s">
        <v>6</v>
      </c>
      <c r="AE16" s="4" t="s">
        <v>7</v>
      </c>
      <c r="AF16" s="1" t="s">
        <v>1</v>
      </c>
      <c r="AG16" s="1" t="s">
        <v>4</v>
      </c>
      <c r="AH16" s="5" t="s">
        <v>2</v>
      </c>
      <c r="AI16" s="5" t="s">
        <v>3</v>
      </c>
      <c r="AJ16" s="5" t="s">
        <v>5</v>
      </c>
    </row>
    <row r="17" spans="1:36" ht="15.75" customHeight="1">
      <c r="A17" s="75" t="s">
        <v>136</v>
      </c>
      <c r="B17" s="88"/>
      <c r="C17" s="91"/>
      <c r="D17" s="90"/>
      <c r="E17" s="43"/>
      <c r="F17" s="41"/>
      <c r="G17" s="44"/>
      <c r="H17" s="8">
        <v>2</v>
      </c>
      <c r="I17" s="15" t="s">
        <v>229</v>
      </c>
      <c r="J17" s="9">
        <v>1</v>
      </c>
      <c r="K17" s="8"/>
      <c r="L17" s="14"/>
      <c r="M17" s="9"/>
      <c r="N17" s="8"/>
      <c r="O17" s="14"/>
      <c r="P17" s="9"/>
      <c r="Q17" s="7"/>
      <c r="R17" s="7"/>
      <c r="S17" s="7"/>
      <c r="T17" s="43">
        <v>3</v>
      </c>
      <c r="U17" s="41" t="s">
        <v>229</v>
      </c>
      <c r="V17" s="44">
        <v>2</v>
      </c>
      <c r="W17" s="8"/>
      <c r="X17" s="15"/>
      <c r="Y17" s="9"/>
      <c r="Z17" s="46"/>
      <c r="AA17" s="46"/>
      <c r="AB17" s="46"/>
      <c r="AC17" s="22">
        <f>COUNTIF(B17:Y17,"○")</f>
        <v>2</v>
      </c>
      <c r="AD17" s="21">
        <f>COUNTIF(B17:Y17,"△")</f>
        <v>0</v>
      </c>
      <c r="AE17" s="21">
        <f>COUNTIF(B17:Y17,"▲")</f>
        <v>0</v>
      </c>
      <c r="AF17" s="22">
        <f>COUNTIF(B17:Y17,"●")</f>
        <v>0</v>
      </c>
      <c r="AG17" s="23">
        <f>AC17*3+AD17*2+AE17*1</f>
        <v>6</v>
      </c>
      <c r="AH17" s="17">
        <f>B17+E17+H17+K17+N17+Q17+T17+W17</f>
        <v>5</v>
      </c>
      <c r="AI17" s="17">
        <f>D17+G17+J17+M17+P17+S17+V17+Y17</f>
        <v>3</v>
      </c>
      <c r="AJ17" s="17">
        <f>AH17-AI17</f>
        <v>2</v>
      </c>
    </row>
    <row r="18" spans="1:36" ht="15.75" customHeight="1">
      <c r="A18" s="75" t="s">
        <v>137</v>
      </c>
      <c r="B18" s="43"/>
      <c r="C18" s="41"/>
      <c r="D18" s="44"/>
      <c r="E18" s="88"/>
      <c r="F18" s="91"/>
      <c r="G18" s="90"/>
      <c r="H18" s="10"/>
      <c r="I18" s="41"/>
      <c r="J18" s="44"/>
      <c r="K18" s="8">
        <v>2</v>
      </c>
      <c r="L18" s="15" t="s">
        <v>229</v>
      </c>
      <c r="M18" s="9">
        <v>1</v>
      </c>
      <c r="N18" s="8"/>
      <c r="O18" s="14"/>
      <c r="P18" s="9"/>
      <c r="Q18" s="7"/>
      <c r="R18" s="7"/>
      <c r="S18" s="7"/>
      <c r="T18" s="8"/>
      <c r="U18" s="15"/>
      <c r="V18" s="7"/>
      <c r="W18" s="8"/>
      <c r="X18" s="14"/>
      <c r="Y18" s="9"/>
      <c r="Z18" s="46"/>
      <c r="AA18" s="45"/>
      <c r="AB18" s="46"/>
      <c r="AC18" s="22">
        <f aca="true" t="shared" si="8" ref="AC18:AC24">COUNTIF(B18:Y18,"○")</f>
        <v>1</v>
      </c>
      <c r="AD18" s="21">
        <f aca="true" t="shared" si="9" ref="AD18:AD24">COUNTIF(B18:Y18,"△")</f>
        <v>0</v>
      </c>
      <c r="AE18" s="21">
        <f aca="true" t="shared" si="10" ref="AE18:AE24">COUNTIF(B18:Y18,"▲")</f>
        <v>0</v>
      </c>
      <c r="AF18" s="22">
        <f aca="true" t="shared" si="11" ref="AF18:AF24">COUNTIF(B18:Y18,"●")</f>
        <v>0</v>
      </c>
      <c r="AG18" s="23">
        <f aca="true" t="shared" si="12" ref="AG18:AG24">AC18*3+AD18*2+AE18*1</f>
        <v>3</v>
      </c>
      <c r="AH18" s="17">
        <f aca="true" t="shared" si="13" ref="AH18:AH24">B18+E18+H18+K18+N18+Q18+T18+W18</f>
        <v>2</v>
      </c>
      <c r="AI18" s="17">
        <f aca="true" t="shared" si="14" ref="AI18:AI24">D18+G18+J18+M18+P18+S18+V18+Y18</f>
        <v>1</v>
      </c>
      <c r="AJ18" s="17">
        <f aca="true" t="shared" si="15" ref="AJ18:AJ24">AH18-AI18</f>
        <v>1</v>
      </c>
    </row>
    <row r="19" spans="1:36" ht="15.75" customHeight="1">
      <c r="A19" s="75" t="s">
        <v>138</v>
      </c>
      <c r="B19" s="8">
        <v>1</v>
      </c>
      <c r="C19" s="15" t="s">
        <v>230</v>
      </c>
      <c r="D19" s="9">
        <v>2</v>
      </c>
      <c r="E19" s="8"/>
      <c r="F19" s="15"/>
      <c r="G19" s="7"/>
      <c r="H19" s="88"/>
      <c r="I19" s="91"/>
      <c r="J19" s="90"/>
      <c r="K19" s="43"/>
      <c r="L19" s="10"/>
      <c r="M19" s="44"/>
      <c r="N19" s="8"/>
      <c r="O19" s="14"/>
      <c r="P19" s="9"/>
      <c r="Q19" s="7"/>
      <c r="R19" s="7"/>
      <c r="S19" s="7"/>
      <c r="T19" s="43"/>
      <c r="U19" s="41"/>
      <c r="V19" s="44"/>
      <c r="W19" s="8">
        <v>3</v>
      </c>
      <c r="X19" s="14" t="s">
        <v>231</v>
      </c>
      <c r="Y19" s="9">
        <v>3</v>
      </c>
      <c r="Z19" s="73"/>
      <c r="AA19" s="73"/>
      <c r="AB19" s="73"/>
      <c r="AC19" s="22">
        <f t="shared" si="8"/>
        <v>0</v>
      </c>
      <c r="AD19" s="21">
        <f t="shared" si="9"/>
        <v>1</v>
      </c>
      <c r="AE19" s="21">
        <f t="shared" si="10"/>
        <v>0</v>
      </c>
      <c r="AF19" s="22">
        <f t="shared" si="11"/>
        <v>1</v>
      </c>
      <c r="AG19" s="23">
        <f t="shared" si="12"/>
        <v>2</v>
      </c>
      <c r="AH19" s="17">
        <f t="shared" si="13"/>
        <v>4</v>
      </c>
      <c r="AI19" s="17">
        <f t="shared" si="14"/>
        <v>5</v>
      </c>
      <c r="AJ19" s="17">
        <f t="shared" si="15"/>
        <v>-1</v>
      </c>
    </row>
    <row r="20" spans="1:36" ht="15.75" customHeight="1">
      <c r="A20" s="75" t="s">
        <v>139</v>
      </c>
      <c r="B20" s="8"/>
      <c r="C20" s="14"/>
      <c r="D20" s="9"/>
      <c r="E20" s="8">
        <v>1</v>
      </c>
      <c r="F20" s="15" t="s">
        <v>230</v>
      </c>
      <c r="G20" s="9">
        <v>2</v>
      </c>
      <c r="H20" s="43"/>
      <c r="I20" s="15"/>
      <c r="J20" s="44"/>
      <c r="K20" s="88"/>
      <c r="L20" s="91"/>
      <c r="M20" s="90"/>
      <c r="N20" s="8"/>
      <c r="O20" s="14"/>
      <c r="P20" s="9"/>
      <c r="Q20" s="7"/>
      <c r="R20" s="7"/>
      <c r="S20" s="7"/>
      <c r="T20" s="43">
        <v>1</v>
      </c>
      <c r="U20" s="41" t="s">
        <v>232</v>
      </c>
      <c r="V20" s="44">
        <v>1</v>
      </c>
      <c r="W20" s="43"/>
      <c r="X20" s="41"/>
      <c r="Y20" s="44"/>
      <c r="Z20" s="46"/>
      <c r="AA20" s="46"/>
      <c r="AB20" s="46"/>
      <c r="AC20" s="22">
        <f t="shared" si="8"/>
        <v>0</v>
      </c>
      <c r="AD20" s="21">
        <f t="shared" si="9"/>
        <v>0</v>
      </c>
      <c r="AE20" s="21">
        <f t="shared" si="10"/>
        <v>1</v>
      </c>
      <c r="AF20" s="22">
        <f t="shared" si="11"/>
        <v>1</v>
      </c>
      <c r="AG20" s="23">
        <f t="shared" si="12"/>
        <v>1</v>
      </c>
      <c r="AH20" s="17">
        <f t="shared" si="13"/>
        <v>2</v>
      </c>
      <c r="AI20" s="17">
        <f t="shared" si="14"/>
        <v>3</v>
      </c>
      <c r="AJ20" s="17">
        <f t="shared" si="15"/>
        <v>-1</v>
      </c>
    </row>
    <row r="21" spans="1:36" ht="15.75" customHeight="1">
      <c r="A21" s="75" t="s">
        <v>140</v>
      </c>
      <c r="B21" s="8"/>
      <c r="C21" s="16"/>
      <c r="D21" s="9"/>
      <c r="E21" s="43"/>
      <c r="F21" s="14"/>
      <c r="G21" s="44"/>
      <c r="H21" s="8"/>
      <c r="I21" s="15"/>
      <c r="J21" s="9"/>
      <c r="K21" s="8"/>
      <c r="L21" s="14"/>
      <c r="M21" s="9"/>
      <c r="N21" s="88"/>
      <c r="O21" s="91"/>
      <c r="P21" s="90"/>
      <c r="Q21" s="7"/>
      <c r="R21" s="7"/>
      <c r="S21" s="7"/>
      <c r="T21" s="8">
        <v>1</v>
      </c>
      <c r="U21" s="14" t="s">
        <v>229</v>
      </c>
      <c r="V21" s="9">
        <v>0</v>
      </c>
      <c r="W21" s="43"/>
      <c r="X21" s="14"/>
      <c r="Y21" s="44"/>
      <c r="Z21" s="46"/>
      <c r="AA21" s="46"/>
      <c r="AB21" s="46"/>
      <c r="AC21" s="22">
        <f t="shared" si="8"/>
        <v>1</v>
      </c>
      <c r="AD21" s="21">
        <f t="shared" si="9"/>
        <v>0</v>
      </c>
      <c r="AE21" s="21">
        <f t="shared" si="10"/>
        <v>0</v>
      </c>
      <c r="AF21" s="22">
        <f t="shared" si="11"/>
        <v>0</v>
      </c>
      <c r="AG21" s="23">
        <f t="shared" si="12"/>
        <v>3</v>
      </c>
      <c r="AH21" s="17">
        <f t="shared" si="13"/>
        <v>1</v>
      </c>
      <c r="AI21" s="17">
        <f t="shared" si="14"/>
        <v>0</v>
      </c>
      <c r="AJ21" s="17">
        <f t="shared" si="15"/>
        <v>1</v>
      </c>
    </row>
    <row r="22" spans="1:36" ht="15.75" customHeight="1">
      <c r="A22" s="75" t="s">
        <v>143</v>
      </c>
      <c r="B22" s="43"/>
      <c r="C22" s="41"/>
      <c r="D22" s="44"/>
      <c r="E22" s="43"/>
      <c r="F22" s="41"/>
      <c r="G22" s="44"/>
      <c r="H22" s="43"/>
      <c r="I22" s="41"/>
      <c r="J22" s="44"/>
      <c r="K22" s="8"/>
      <c r="L22" s="39"/>
      <c r="M22" s="9"/>
      <c r="N22" s="8"/>
      <c r="O22" s="15"/>
      <c r="P22" s="9"/>
      <c r="Q22" s="91"/>
      <c r="R22" s="91"/>
      <c r="S22" s="91"/>
      <c r="T22" s="8"/>
      <c r="U22" s="14"/>
      <c r="V22" s="9"/>
      <c r="W22" s="8"/>
      <c r="X22" s="14"/>
      <c r="Y22" s="9"/>
      <c r="Z22" s="46"/>
      <c r="AA22" s="46"/>
      <c r="AB22" s="46"/>
      <c r="AC22" s="22">
        <f t="shared" si="8"/>
        <v>0</v>
      </c>
      <c r="AD22" s="21">
        <f t="shared" si="9"/>
        <v>0</v>
      </c>
      <c r="AE22" s="21">
        <f t="shared" si="10"/>
        <v>0</v>
      </c>
      <c r="AF22" s="22">
        <f t="shared" si="11"/>
        <v>0</v>
      </c>
      <c r="AG22" s="23">
        <f t="shared" si="12"/>
        <v>0</v>
      </c>
      <c r="AH22" s="17">
        <f t="shared" si="13"/>
        <v>0</v>
      </c>
      <c r="AI22" s="17">
        <f t="shared" si="14"/>
        <v>0</v>
      </c>
      <c r="AJ22" s="17">
        <f t="shared" si="15"/>
        <v>0</v>
      </c>
    </row>
    <row r="23" spans="1:36" ht="15.75" customHeight="1">
      <c r="A23" s="75" t="s">
        <v>144</v>
      </c>
      <c r="B23" s="8">
        <v>2</v>
      </c>
      <c r="C23" s="15" t="s">
        <v>230</v>
      </c>
      <c r="D23" s="9">
        <v>3</v>
      </c>
      <c r="E23" s="49"/>
      <c r="F23" s="40"/>
      <c r="G23" s="50"/>
      <c r="H23" s="8"/>
      <c r="I23" s="15"/>
      <c r="J23" s="9"/>
      <c r="K23" s="10">
        <v>1</v>
      </c>
      <c r="L23" s="41" t="s">
        <v>231</v>
      </c>
      <c r="M23" s="10">
        <v>1</v>
      </c>
      <c r="N23" s="43">
        <v>0</v>
      </c>
      <c r="O23" s="14" t="s">
        <v>230</v>
      </c>
      <c r="P23" s="44">
        <v>1</v>
      </c>
      <c r="Q23" s="10"/>
      <c r="R23" s="10"/>
      <c r="S23" s="10"/>
      <c r="T23" s="88"/>
      <c r="U23" s="91"/>
      <c r="V23" s="90"/>
      <c r="W23" s="8">
        <v>0</v>
      </c>
      <c r="X23" s="14" t="s">
        <v>230</v>
      </c>
      <c r="Y23" s="9">
        <v>2</v>
      </c>
      <c r="Z23" s="46"/>
      <c r="AA23" s="45"/>
      <c r="AB23" s="46"/>
      <c r="AC23" s="22">
        <f t="shared" si="8"/>
        <v>0</v>
      </c>
      <c r="AD23" s="21">
        <f t="shared" si="9"/>
        <v>1</v>
      </c>
      <c r="AE23" s="21">
        <f t="shared" si="10"/>
        <v>0</v>
      </c>
      <c r="AF23" s="22">
        <f t="shared" si="11"/>
        <v>3</v>
      </c>
      <c r="AG23" s="23">
        <f t="shared" si="12"/>
        <v>2</v>
      </c>
      <c r="AH23" s="17">
        <f t="shared" si="13"/>
        <v>3</v>
      </c>
      <c r="AI23" s="17">
        <f t="shared" si="14"/>
        <v>7</v>
      </c>
      <c r="AJ23" s="17">
        <f t="shared" si="15"/>
        <v>-4</v>
      </c>
    </row>
    <row r="24" spans="1:36" ht="15.75" customHeight="1">
      <c r="A24" s="75" t="s">
        <v>145</v>
      </c>
      <c r="B24" s="8"/>
      <c r="C24" s="15"/>
      <c r="D24" s="9"/>
      <c r="E24" s="49"/>
      <c r="F24" s="40"/>
      <c r="G24" s="50"/>
      <c r="H24" s="8">
        <v>3</v>
      </c>
      <c r="I24" s="15" t="s">
        <v>232</v>
      </c>
      <c r="J24" s="9">
        <v>3</v>
      </c>
      <c r="K24" s="43"/>
      <c r="L24" s="41"/>
      <c r="M24" s="44"/>
      <c r="N24" s="10"/>
      <c r="O24" s="14"/>
      <c r="P24" s="44"/>
      <c r="Q24" s="10"/>
      <c r="R24" s="10"/>
      <c r="S24" s="10"/>
      <c r="T24" s="49">
        <v>2</v>
      </c>
      <c r="U24" s="40" t="s">
        <v>229</v>
      </c>
      <c r="V24" s="50">
        <v>0</v>
      </c>
      <c r="W24" s="88"/>
      <c r="X24" s="91"/>
      <c r="Y24" s="90"/>
      <c r="Z24" s="46"/>
      <c r="AA24" s="45"/>
      <c r="AB24" s="46"/>
      <c r="AC24" s="22">
        <f t="shared" si="8"/>
        <v>1</v>
      </c>
      <c r="AD24" s="21">
        <f t="shared" si="9"/>
        <v>0</v>
      </c>
      <c r="AE24" s="21">
        <f t="shared" si="10"/>
        <v>1</v>
      </c>
      <c r="AF24" s="22">
        <f t="shared" si="11"/>
        <v>0</v>
      </c>
      <c r="AG24" s="23">
        <f t="shared" si="12"/>
        <v>4</v>
      </c>
      <c r="AH24" s="17">
        <f t="shared" si="13"/>
        <v>5</v>
      </c>
      <c r="AI24" s="17">
        <f t="shared" si="14"/>
        <v>3</v>
      </c>
      <c r="AJ24" s="17">
        <f t="shared" si="15"/>
        <v>2</v>
      </c>
    </row>
    <row r="25" ht="15.75" customHeight="1"/>
    <row r="26" spans="1:36" ht="15.75" customHeight="1">
      <c r="A26" s="51" t="s">
        <v>18</v>
      </c>
      <c r="U26" s="11">
        <f>IF(T26&gt;V26,"○","")</f>
      </c>
      <c r="AC26" s="2"/>
      <c r="AD26" s="2"/>
      <c r="AE26" s="2"/>
      <c r="AF26" s="2"/>
      <c r="AG26" s="2"/>
      <c r="AH26" s="2"/>
      <c r="AI26" s="2"/>
      <c r="AJ26" s="2"/>
    </row>
    <row r="27" spans="1:36" ht="15.75" customHeight="1">
      <c r="A27" s="12" t="s">
        <v>21</v>
      </c>
      <c r="AC27" s="2"/>
      <c r="AD27" s="2"/>
      <c r="AE27" s="2"/>
      <c r="AF27" s="2"/>
      <c r="AG27" s="2"/>
      <c r="AH27" s="2"/>
      <c r="AI27" s="2"/>
      <c r="AJ27" s="2"/>
    </row>
    <row r="28" spans="1:36" ht="15.75" customHeight="1">
      <c r="A28" s="6" t="s">
        <v>17</v>
      </c>
      <c r="B28" s="117" t="s">
        <v>65</v>
      </c>
      <c r="C28" s="117"/>
      <c r="D28" s="117"/>
      <c r="E28" s="117" t="s">
        <v>89</v>
      </c>
      <c r="F28" s="117"/>
      <c r="G28" s="117"/>
      <c r="H28" s="114" t="s">
        <v>222</v>
      </c>
      <c r="I28" s="115"/>
      <c r="J28" s="116"/>
      <c r="K28" s="114" t="s">
        <v>86</v>
      </c>
      <c r="L28" s="115"/>
      <c r="M28" s="116"/>
      <c r="N28" s="114" t="s">
        <v>74</v>
      </c>
      <c r="O28" s="115"/>
      <c r="P28" s="116"/>
      <c r="Q28" s="114" t="s">
        <v>87</v>
      </c>
      <c r="R28" s="115"/>
      <c r="S28" s="116"/>
      <c r="T28" s="114" t="s">
        <v>73</v>
      </c>
      <c r="U28" s="115"/>
      <c r="V28" s="116"/>
      <c r="W28" s="114" t="s">
        <v>77</v>
      </c>
      <c r="X28" s="115"/>
      <c r="Y28" s="116"/>
      <c r="Z28" s="113"/>
      <c r="AA28" s="113"/>
      <c r="AB28" s="113"/>
      <c r="AC28" s="1" t="s">
        <v>0</v>
      </c>
      <c r="AD28" s="4" t="s">
        <v>6</v>
      </c>
      <c r="AE28" s="4" t="s">
        <v>7</v>
      </c>
      <c r="AF28" s="1" t="s">
        <v>1</v>
      </c>
      <c r="AG28" s="1" t="s">
        <v>4</v>
      </c>
      <c r="AH28" s="5" t="s">
        <v>2</v>
      </c>
      <c r="AI28" s="5" t="s">
        <v>3</v>
      </c>
      <c r="AJ28" s="5" t="s">
        <v>5</v>
      </c>
    </row>
    <row r="29" spans="1:36" ht="15.75" customHeight="1">
      <c r="A29" s="75" t="s">
        <v>146</v>
      </c>
      <c r="B29" s="18"/>
      <c r="C29" s="19"/>
      <c r="D29" s="20"/>
      <c r="E29" s="43"/>
      <c r="F29" s="41"/>
      <c r="G29" s="44"/>
      <c r="H29" s="10"/>
      <c r="I29" s="41"/>
      <c r="J29" s="44"/>
      <c r="K29" s="8"/>
      <c r="L29" s="14"/>
      <c r="M29" s="9"/>
      <c r="N29" s="8"/>
      <c r="O29" s="15"/>
      <c r="P29" s="9"/>
      <c r="Q29" s="7">
        <v>1</v>
      </c>
      <c r="R29" s="39" t="s">
        <v>230</v>
      </c>
      <c r="S29" s="7">
        <v>8</v>
      </c>
      <c r="T29" s="43"/>
      <c r="U29" s="41"/>
      <c r="V29" s="44"/>
      <c r="W29" s="8"/>
      <c r="X29" s="14"/>
      <c r="Y29" s="9"/>
      <c r="Z29" s="46"/>
      <c r="AA29" s="46"/>
      <c r="AB29" s="46"/>
      <c r="AC29" s="22">
        <f>COUNTIF(B29:Y29,"○")</f>
        <v>0</v>
      </c>
      <c r="AD29" s="21">
        <f>COUNTIF(B29:Y29,"△")</f>
        <v>0</v>
      </c>
      <c r="AE29" s="21">
        <f>COUNTIF(B29:Y29,"▲")</f>
        <v>0</v>
      </c>
      <c r="AF29" s="22">
        <f>COUNTIF(B29:Y29,"●")</f>
        <v>1</v>
      </c>
      <c r="AG29" s="23">
        <f>AC29*3+AD29*2+AE29*1</f>
        <v>0</v>
      </c>
      <c r="AH29" s="17">
        <f>B29+E29+H29+K29+N29+Q29+T29+W29</f>
        <v>1</v>
      </c>
      <c r="AI29" s="17">
        <f>D29+G29+J29+M29+P29+S29+V29+Y29</f>
        <v>8</v>
      </c>
      <c r="AJ29" s="17">
        <f>AH29-AI29</f>
        <v>-7</v>
      </c>
    </row>
    <row r="30" spans="1:36" ht="15.75" customHeight="1">
      <c r="A30" s="75" t="s">
        <v>147</v>
      </c>
      <c r="B30" s="10"/>
      <c r="C30" s="41"/>
      <c r="D30" s="44"/>
      <c r="E30" s="18"/>
      <c r="F30" s="19"/>
      <c r="G30" s="20"/>
      <c r="H30" s="10"/>
      <c r="I30" s="41"/>
      <c r="J30" s="44"/>
      <c r="K30" s="10">
        <v>1</v>
      </c>
      <c r="L30" s="41" t="s">
        <v>232</v>
      </c>
      <c r="M30" s="10">
        <v>1</v>
      </c>
      <c r="N30" s="43">
        <v>1</v>
      </c>
      <c r="O30" s="41" t="s">
        <v>230</v>
      </c>
      <c r="P30" s="44">
        <v>2</v>
      </c>
      <c r="Q30" s="10"/>
      <c r="R30" s="10"/>
      <c r="S30" s="10"/>
      <c r="T30" s="8">
        <v>3</v>
      </c>
      <c r="U30" s="14" t="s">
        <v>229</v>
      </c>
      <c r="V30" s="9">
        <v>1</v>
      </c>
      <c r="W30" s="43"/>
      <c r="X30" s="41"/>
      <c r="Y30" s="44"/>
      <c r="Z30" s="46"/>
      <c r="AA30" s="45"/>
      <c r="AB30" s="46"/>
      <c r="AC30" s="22">
        <f aca="true" t="shared" si="16" ref="AC30:AC36">COUNTIF(B30:Y30,"○")</f>
        <v>1</v>
      </c>
      <c r="AD30" s="21">
        <f aca="true" t="shared" si="17" ref="AD30:AD36">COUNTIF(B30:Y30,"△")</f>
        <v>0</v>
      </c>
      <c r="AE30" s="21">
        <f aca="true" t="shared" si="18" ref="AE30:AE36">COUNTIF(B30:Y30,"▲")</f>
        <v>1</v>
      </c>
      <c r="AF30" s="22">
        <f aca="true" t="shared" si="19" ref="AF30:AF36">COUNTIF(B30:Y30,"●")</f>
        <v>1</v>
      </c>
      <c r="AG30" s="23">
        <f aca="true" t="shared" si="20" ref="AG30:AG36">AC30*3+AD30*2+AE30*1</f>
        <v>4</v>
      </c>
      <c r="AH30" s="17">
        <f aca="true" t="shared" si="21" ref="AH30:AH35">B30+E30+H30+K30+N30+Q30+T30+W30</f>
        <v>5</v>
      </c>
      <c r="AI30" s="17">
        <f aca="true" t="shared" si="22" ref="AI30:AI35">D30+G30+J30+M30+P30+S30+V30+Y30</f>
        <v>4</v>
      </c>
      <c r="AJ30" s="17">
        <f aca="true" t="shared" si="23" ref="AJ30:AJ36">AH30-AI30</f>
        <v>1</v>
      </c>
    </row>
    <row r="31" spans="1:36" ht="15.75" customHeight="1">
      <c r="A31" s="75" t="s">
        <v>148</v>
      </c>
      <c r="B31" s="8"/>
      <c r="C31" s="15"/>
      <c r="D31" s="7"/>
      <c r="E31" s="8"/>
      <c r="F31" s="15"/>
      <c r="G31" s="7"/>
      <c r="H31" s="18"/>
      <c r="I31" s="19"/>
      <c r="J31" s="20"/>
      <c r="K31" s="77"/>
      <c r="L31" s="79"/>
      <c r="M31" s="78"/>
      <c r="N31" s="8">
        <v>0</v>
      </c>
      <c r="O31" s="15" t="s">
        <v>230</v>
      </c>
      <c r="P31" s="9">
        <v>8</v>
      </c>
      <c r="Q31" s="7"/>
      <c r="R31" s="7"/>
      <c r="S31" s="7"/>
      <c r="T31" s="8"/>
      <c r="U31" s="14"/>
      <c r="V31" s="9"/>
      <c r="W31" s="77"/>
      <c r="X31" s="79"/>
      <c r="Y31" s="78"/>
      <c r="Z31" s="73"/>
      <c r="AA31" s="73"/>
      <c r="AB31" s="73"/>
      <c r="AC31" s="22">
        <f t="shared" si="16"/>
        <v>0</v>
      </c>
      <c r="AD31" s="21">
        <f t="shared" si="17"/>
        <v>0</v>
      </c>
      <c r="AE31" s="21">
        <f t="shared" si="18"/>
        <v>0</v>
      </c>
      <c r="AF31" s="22">
        <f t="shared" si="19"/>
        <v>1</v>
      </c>
      <c r="AG31" s="23">
        <f t="shared" si="20"/>
        <v>0</v>
      </c>
      <c r="AH31" s="17">
        <f t="shared" si="21"/>
        <v>0</v>
      </c>
      <c r="AI31" s="17">
        <f t="shared" si="22"/>
        <v>8</v>
      </c>
      <c r="AJ31" s="17">
        <f t="shared" si="23"/>
        <v>-8</v>
      </c>
    </row>
    <row r="32" spans="1:36" ht="15.75" customHeight="1">
      <c r="A32" s="75" t="s">
        <v>149</v>
      </c>
      <c r="B32" s="8"/>
      <c r="C32" s="14"/>
      <c r="D32" s="9"/>
      <c r="E32" s="10">
        <v>1</v>
      </c>
      <c r="F32" s="41" t="s">
        <v>231</v>
      </c>
      <c r="G32" s="10">
        <v>1</v>
      </c>
      <c r="H32" s="77"/>
      <c r="I32" s="39"/>
      <c r="J32" s="78"/>
      <c r="K32" s="18"/>
      <c r="L32" s="19"/>
      <c r="M32" s="20"/>
      <c r="N32" s="8"/>
      <c r="O32" s="14"/>
      <c r="P32" s="9"/>
      <c r="Q32" s="7"/>
      <c r="R32" s="7"/>
      <c r="S32" s="7"/>
      <c r="T32" s="8"/>
      <c r="U32" s="15"/>
      <c r="V32" s="9"/>
      <c r="W32" s="8"/>
      <c r="X32" s="14"/>
      <c r="Y32" s="9"/>
      <c r="Z32" s="46"/>
      <c r="AA32" s="46"/>
      <c r="AB32" s="46"/>
      <c r="AC32" s="22">
        <f t="shared" si="16"/>
        <v>0</v>
      </c>
      <c r="AD32" s="21">
        <f t="shared" si="17"/>
        <v>1</v>
      </c>
      <c r="AE32" s="21">
        <f t="shared" si="18"/>
        <v>0</v>
      </c>
      <c r="AF32" s="22">
        <f t="shared" si="19"/>
        <v>0</v>
      </c>
      <c r="AG32" s="23">
        <f t="shared" si="20"/>
        <v>2</v>
      </c>
      <c r="AH32" s="17">
        <f t="shared" si="21"/>
        <v>1</v>
      </c>
      <c r="AI32" s="17">
        <f t="shared" si="22"/>
        <v>1</v>
      </c>
      <c r="AJ32" s="17">
        <f t="shared" si="23"/>
        <v>0</v>
      </c>
    </row>
    <row r="33" spans="1:36" ht="15.75" customHeight="1">
      <c r="A33" s="75" t="s">
        <v>150</v>
      </c>
      <c r="B33" s="8"/>
      <c r="C33" s="15"/>
      <c r="D33" s="9"/>
      <c r="E33" s="10">
        <v>2</v>
      </c>
      <c r="F33" s="41" t="s">
        <v>229</v>
      </c>
      <c r="G33" s="10">
        <v>1</v>
      </c>
      <c r="H33" s="8">
        <v>8</v>
      </c>
      <c r="I33" s="14" t="s">
        <v>229</v>
      </c>
      <c r="J33" s="9">
        <v>0</v>
      </c>
      <c r="K33" s="8"/>
      <c r="L33" s="16"/>
      <c r="M33" s="9"/>
      <c r="N33" s="18"/>
      <c r="O33" s="19"/>
      <c r="P33" s="20"/>
      <c r="Q33" s="7"/>
      <c r="R33" s="7"/>
      <c r="S33" s="7"/>
      <c r="T33" s="8"/>
      <c r="U33" s="14"/>
      <c r="V33" s="9"/>
      <c r="W33" s="8"/>
      <c r="X33" s="14"/>
      <c r="Y33" s="9"/>
      <c r="Z33" s="46"/>
      <c r="AA33" s="46"/>
      <c r="AB33" s="46"/>
      <c r="AC33" s="22">
        <f t="shared" si="16"/>
        <v>2</v>
      </c>
      <c r="AD33" s="21">
        <f t="shared" si="17"/>
        <v>0</v>
      </c>
      <c r="AE33" s="21">
        <f t="shared" si="18"/>
        <v>0</v>
      </c>
      <c r="AF33" s="22">
        <f t="shared" si="19"/>
        <v>0</v>
      </c>
      <c r="AG33" s="23">
        <f t="shared" si="20"/>
        <v>6</v>
      </c>
      <c r="AH33" s="17">
        <f t="shared" si="21"/>
        <v>10</v>
      </c>
      <c r="AI33" s="17">
        <f t="shared" si="22"/>
        <v>1</v>
      </c>
      <c r="AJ33" s="17">
        <f t="shared" si="23"/>
        <v>9</v>
      </c>
    </row>
    <row r="34" spans="1:36" ht="15.75" customHeight="1">
      <c r="A34" s="130" t="s">
        <v>151</v>
      </c>
      <c r="B34" s="135">
        <v>8</v>
      </c>
      <c r="C34" s="140" t="s">
        <v>229</v>
      </c>
      <c r="D34" s="135">
        <v>1</v>
      </c>
      <c r="E34" s="131"/>
      <c r="F34" s="132"/>
      <c r="G34" s="135"/>
      <c r="H34" s="131"/>
      <c r="I34" s="132"/>
      <c r="J34" s="133"/>
      <c r="K34" s="131"/>
      <c r="L34" s="132"/>
      <c r="M34" s="133"/>
      <c r="N34" s="131"/>
      <c r="O34" s="132"/>
      <c r="P34" s="133"/>
      <c r="Q34" s="135"/>
      <c r="R34" s="135"/>
      <c r="S34" s="135"/>
      <c r="T34" s="131">
        <v>5</v>
      </c>
      <c r="U34" s="132" t="s">
        <v>229</v>
      </c>
      <c r="V34" s="133">
        <v>0</v>
      </c>
      <c r="W34" s="131"/>
      <c r="X34" s="132"/>
      <c r="Y34" s="133"/>
      <c r="Z34" s="46"/>
      <c r="AA34" s="46"/>
      <c r="AB34" s="46"/>
      <c r="AC34" s="136">
        <f t="shared" si="16"/>
        <v>2</v>
      </c>
      <c r="AD34" s="137">
        <f t="shared" si="17"/>
        <v>0</v>
      </c>
      <c r="AE34" s="137">
        <f t="shared" si="18"/>
        <v>0</v>
      </c>
      <c r="AF34" s="136">
        <f t="shared" si="19"/>
        <v>0</v>
      </c>
      <c r="AG34" s="138">
        <f t="shared" si="20"/>
        <v>6</v>
      </c>
      <c r="AH34" s="139">
        <f t="shared" si="21"/>
        <v>13</v>
      </c>
      <c r="AI34" s="139">
        <f t="shared" si="22"/>
        <v>1</v>
      </c>
      <c r="AJ34" s="139">
        <f t="shared" si="23"/>
        <v>12</v>
      </c>
    </row>
    <row r="35" spans="1:36" ht="15.75" customHeight="1">
      <c r="A35" s="75" t="s">
        <v>152</v>
      </c>
      <c r="B35" s="8"/>
      <c r="C35" s="15"/>
      <c r="D35" s="9"/>
      <c r="E35" s="10">
        <v>1</v>
      </c>
      <c r="F35" s="41" t="s">
        <v>230</v>
      </c>
      <c r="G35" s="10">
        <v>3</v>
      </c>
      <c r="H35" s="77"/>
      <c r="I35" s="39"/>
      <c r="J35" s="78"/>
      <c r="K35" s="8"/>
      <c r="L35" s="14"/>
      <c r="M35" s="9"/>
      <c r="N35" s="8"/>
      <c r="O35" s="14"/>
      <c r="P35" s="9"/>
      <c r="Q35" s="7">
        <v>0</v>
      </c>
      <c r="R35" s="39" t="s">
        <v>230</v>
      </c>
      <c r="S35" s="7">
        <v>5</v>
      </c>
      <c r="T35" s="18"/>
      <c r="U35" s="19"/>
      <c r="V35" s="20"/>
      <c r="W35" s="8"/>
      <c r="X35" s="14"/>
      <c r="Y35" s="9"/>
      <c r="Z35" s="46"/>
      <c r="AA35" s="45"/>
      <c r="AB35" s="46"/>
      <c r="AC35" s="22">
        <f t="shared" si="16"/>
        <v>0</v>
      </c>
      <c r="AD35" s="21">
        <f t="shared" si="17"/>
        <v>0</v>
      </c>
      <c r="AE35" s="21">
        <f t="shared" si="18"/>
        <v>0</v>
      </c>
      <c r="AF35" s="22">
        <f t="shared" si="19"/>
        <v>2</v>
      </c>
      <c r="AG35" s="23">
        <f t="shared" si="20"/>
        <v>0</v>
      </c>
      <c r="AH35" s="17">
        <f t="shared" si="21"/>
        <v>1</v>
      </c>
      <c r="AI35" s="17">
        <f t="shared" si="22"/>
        <v>8</v>
      </c>
      <c r="AJ35" s="17">
        <f t="shared" si="23"/>
        <v>-7</v>
      </c>
    </row>
    <row r="36" spans="1:36" ht="15.75" customHeight="1">
      <c r="A36" s="75" t="s">
        <v>153</v>
      </c>
      <c r="B36" s="8"/>
      <c r="C36" s="15"/>
      <c r="D36" s="9"/>
      <c r="E36" s="10"/>
      <c r="F36" s="41"/>
      <c r="G36" s="10"/>
      <c r="H36" s="77"/>
      <c r="I36" s="39"/>
      <c r="J36" s="78"/>
      <c r="K36" s="8"/>
      <c r="L36" s="14"/>
      <c r="M36" s="9"/>
      <c r="N36" s="8"/>
      <c r="O36" s="14"/>
      <c r="P36" s="9"/>
      <c r="Q36" s="7"/>
      <c r="R36" s="7"/>
      <c r="S36" s="7"/>
      <c r="T36" s="49"/>
      <c r="U36" s="40"/>
      <c r="V36" s="50"/>
      <c r="W36" s="18"/>
      <c r="X36" s="19"/>
      <c r="Y36" s="20"/>
      <c r="Z36" s="46"/>
      <c r="AA36" s="45"/>
      <c r="AB36" s="46"/>
      <c r="AC36" s="22">
        <f t="shared" si="16"/>
        <v>0</v>
      </c>
      <c r="AD36" s="21">
        <f t="shared" si="17"/>
        <v>0</v>
      </c>
      <c r="AE36" s="21">
        <f t="shared" si="18"/>
        <v>0</v>
      </c>
      <c r="AF36" s="22">
        <f t="shared" si="19"/>
        <v>0</v>
      </c>
      <c r="AG36" s="23">
        <f t="shared" si="20"/>
        <v>0</v>
      </c>
      <c r="AH36" s="17">
        <f>B36+E36+H36+K36+N36+Q36+T36+W36</f>
        <v>0</v>
      </c>
      <c r="AI36" s="17">
        <f>D36+G36+J36+M36+P36+S36+V36+Y36</f>
        <v>0</v>
      </c>
      <c r="AJ36" s="17">
        <f t="shared" si="23"/>
        <v>0</v>
      </c>
    </row>
    <row r="37" ht="15.75" customHeight="1"/>
    <row r="38" spans="1:36" ht="15.75" customHeight="1">
      <c r="A38" s="51" t="s">
        <v>18</v>
      </c>
      <c r="U38" s="11">
        <f>IF(T38&gt;V38,"○","")</f>
      </c>
      <c r="AC38" s="2"/>
      <c r="AD38" s="2"/>
      <c r="AE38" s="2"/>
      <c r="AF38" s="2"/>
      <c r="AG38" s="2"/>
      <c r="AH38" s="2"/>
      <c r="AI38" s="2"/>
      <c r="AJ38" s="2"/>
    </row>
    <row r="39" spans="1:36" ht="15.75" customHeight="1">
      <c r="A39" s="74" t="s">
        <v>22</v>
      </c>
      <c r="AC39" s="2"/>
      <c r="AD39" s="2"/>
      <c r="AE39" s="2"/>
      <c r="AF39" s="2"/>
      <c r="AG39" s="2"/>
      <c r="AH39" s="2"/>
      <c r="AI39" s="2"/>
      <c r="AJ39" s="2"/>
    </row>
    <row r="40" spans="1:36" ht="15.75" customHeight="1">
      <c r="A40" s="6" t="s">
        <v>17</v>
      </c>
      <c r="B40" s="117" t="s">
        <v>78</v>
      </c>
      <c r="C40" s="117"/>
      <c r="D40" s="117"/>
      <c r="E40" s="117" t="s">
        <v>85</v>
      </c>
      <c r="F40" s="117"/>
      <c r="G40" s="117"/>
      <c r="H40" s="117" t="s">
        <v>70</v>
      </c>
      <c r="I40" s="117"/>
      <c r="J40" s="117"/>
      <c r="K40" s="117" t="s">
        <v>93</v>
      </c>
      <c r="L40" s="117"/>
      <c r="M40" s="117"/>
      <c r="N40" s="117" t="s">
        <v>80</v>
      </c>
      <c r="O40" s="117"/>
      <c r="P40" s="117"/>
      <c r="Q40" s="117" t="s">
        <v>67</v>
      </c>
      <c r="R40" s="117"/>
      <c r="S40" s="117"/>
      <c r="T40" s="117" t="s">
        <v>81</v>
      </c>
      <c r="U40" s="117"/>
      <c r="V40" s="117"/>
      <c r="W40" s="117" t="s">
        <v>225</v>
      </c>
      <c r="X40" s="117"/>
      <c r="Y40" s="117"/>
      <c r="AC40" s="1" t="s">
        <v>0</v>
      </c>
      <c r="AD40" s="4" t="s">
        <v>6</v>
      </c>
      <c r="AE40" s="4" t="s">
        <v>7</v>
      </c>
      <c r="AF40" s="1" t="s">
        <v>1</v>
      </c>
      <c r="AG40" s="1" t="s">
        <v>4</v>
      </c>
      <c r="AH40" s="5" t="s">
        <v>2</v>
      </c>
      <c r="AI40" s="5" t="s">
        <v>3</v>
      </c>
      <c r="AJ40" s="5" t="s">
        <v>5</v>
      </c>
    </row>
    <row r="41" spans="1:36" ht="15.75" customHeight="1">
      <c r="A41" s="75" t="s">
        <v>154</v>
      </c>
      <c r="B41" s="18"/>
      <c r="C41" s="19"/>
      <c r="D41" s="20"/>
      <c r="E41" s="8">
        <v>2</v>
      </c>
      <c r="F41" s="14" t="s">
        <v>232</v>
      </c>
      <c r="G41" s="9">
        <v>2</v>
      </c>
      <c r="H41" s="8"/>
      <c r="I41" s="16"/>
      <c r="J41" s="9"/>
      <c r="K41" s="8">
        <v>3</v>
      </c>
      <c r="L41" s="14" t="s">
        <v>229</v>
      </c>
      <c r="M41" s="9">
        <v>1</v>
      </c>
      <c r="N41" s="8"/>
      <c r="O41" s="14"/>
      <c r="P41" s="9"/>
      <c r="Q41" s="8">
        <v>2</v>
      </c>
      <c r="R41" s="14" t="s">
        <v>230</v>
      </c>
      <c r="S41" s="9">
        <v>4</v>
      </c>
      <c r="T41" s="8">
        <v>1</v>
      </c>
      <c r="U41" s="16" t="s">
        <v>230</v>
      </c>
      <c r="V41" s="9">
        <v>5</v>
      </c>
      <c r="W41" s="8"/>
      <c r="X41" s="14"/>
      <c r="Y41" s="9"/>
      <c r="AC41" s="22">
        <f>COUNTIF(B41:Y41,"○")</f>
        <v>1</v>
      </c>
      <c r="AD41" s="21">
        <f>COUNTIF(B41:Y41,"△")</f>
        <v>0</v>
      </c>
      <c r="AE41" s="21">
        <f>COUNTIF(B41:Y41,"▲")</f>
        <v>1</v>
      </c>
      <c r="AF41" s="22">
        <f>COUNTIF(B41:Y41,"●")</f>
        <v>2</v>
      </c>
      <c r="AG41" s="23">
        <f>AC41*3+AD41*2+AE41*1</f>
        <v>4</v>
      </c>
      <c r="AH41" s="17">
        <f>B41+E41+H41+K41+N41+Q41+T41+W41</f>
        <v>8</v>
      </c>
      <c r="AI41" s="17">
        <f>D41+G41+J41+M41+P41+S41+V41+Y41</f>
        <v>12</v>
      </c>
      <c r="AJ41" s="17">
        <f>AH41-AI41</f>
        <v>-4</v>
      </c>
    </row>
    <row r="42" spans="1:36" ht="15.75" customHeight="1">
      <c r="A42" s="75" t="s">
        <v>155</v>
      </c>
      <c r="B42" s="8">
        <v>2</v>
      </c>
      <c r="C42" s="14" t="s">
        <v>231</v>
      </c>
      <c r="D42" s="9">
        <v>2</v>
      </c>
      <c r="E42" s="18"/>
      <c r="F42" s="19"/>
      <c r="G42" s="20"/>
      <c r="H42" s="49"/>
      <c r="I42" s="40"/>
      <c r="J42" s="50"/>
      <c r="K42" s="8">
        <v>7</v>
      </c>
      <c r="L42" s="16" t="s">
        <v>229</v>
      </c>
      <c r="M42" s="9">
        <v>3</v>
      </c>
      <c r="N42" s="8">
        <v>2</v>
      </c>
      <c r="O42" s="14" t="s">
        <v>229</v>
      </c>
      <c r="P42" s="9">
        <v>1</v>
      </c>
      <c r="Q42" s="8"/>
      <c r="R42" s="14"/>
      <c r="S42" s="9"/>
      <c r="T42" s="8">
        <v>5</v>
      </c>
      <c r="U42" s="14" t="s">
        <v>229</v>
      </c>
      <c r="V42" s="9">
        <v>1</v>
      </c>
      <c r="W42" s="8"/>
      <c r="X42" s="14"/>
      <c r="Y42" s="9"/>
      <c r="AC42" s="22">
        <f aca="true" t="shared" si="24" ref="AC42:AC48">COUNTIF(B42:Y42,"○")</f>
        <v>3</v>
      </c>
      <c r="AD42" s="21">
        <f aca="true" t="shared" si="25" ref="AD42:AD48">COUNTIF(B42:Y42,"△")</f>
        <v>1</v>
      </c>
      <c r="AE42" s="21">
        <f aca="true" t="shared" si="26" ref="AE42:AE48">COUNTIF(B42:Y42,"▲")</f>
        <v>0</v>
      </c>
      <c r="AF42" s="22">
        <f aca="true" t="shared" si="27" ref="AF42:AF48">COUNTIF(B42:Y42,"●")</f>
        <v>0</v>
      </c>
      <c r="AG42" s="23">
        <f aca="true" t="shared" si="28" ref="AG42:AG48">AC42*3+AD42*2+AE42*1</f>
        <v>11</v>
      </c>
      <c r="AH42" s="17">
        <f aca="true" t="shared" si="29" ref="AH42:AH47">B42+E42+H42+K42+N42+Q42+T42+W42</f>
        <v>16</v>
      </c>
      <c r="AI42" s="17">
        <f aca="true" t="shared" si="30" ref="AI42:AI47">D42+G42+J42+M42+P42+S42+V42+Y42</f>
        <v>7</v>
      </c>
      <c r="AJ42" s="17">
        <f aca="true" t="shared" si="31" ref="AJ42:AJ48">AH42-AI42</f>
        <v>9</v>
      </c>
    </row>
    <row r="43" spans="1:36" ht="15.75" customHeight="1">
      <c r="A43" s="75" t="s">
        <v>141</v>
      </c>
      <c r="B43" s="8"/>
      <c r="C43" s="14"/>
      <c r="D43" s="9"/>
      <c r="E43" s="8"/>
      <c r="F43" s="14"/>
      <c r="G43" s="9"/>
      <c r="H43" s="18"/>
      <c r="I43" s="19"/>
      <c r="J43" s="20"/>
      <c r="K43" s="8"/>
      <c r="L43" s="14"/>
      <c r="M43" s="9"/>
      <c r="N43" s="8">
        <v>1</v>
      </c>
      <c r="O43" s="14" t="s">
        <v>230</v>
      </c>
      <c r="P43" s="9">
        <v>5</v>
      </c>
      <c r="Q43" s="43"/>
      <c r="R43" s="14"/>
      <c r="S43" s="44"/>
      <c r="T43" s="8"/>
      <c r="U43" s="14"/>
      <c r="V43" s="7"/>
      <c r="W43" s="8"/>
      <c r="X43" s="14"/>
      <c r="Y43" s="9"/>
      <c r="AC43" s="22">
        <f t="shared" si="24"/>
        <v>0</v>
      </c>
      <c r="AD43" s="21">
        <f t="shared" si="25"/>
        <v>0</v>
      </c>
      <c r="AE43" s="21">
        <f t="shared" si="26"/>
        <v>0</v>
      </c>
      <c r="AF43" s="22">
        <f t="shared" si="27"/>
        <v>1</v>
      </c>
      <c r="AG43" s="23">
        <f t="shared" si="28"/>
        <v>0</v>
      </c>
      <c r="AH43" s="17">
        <f t="shared" si="29"/>
        <v>1</v>
      </c>
      <c r="AI43" s="17">
        <f t="shared" si="30"/>
        <v>5</v>
      </c>
      <c r="AJ43" s="17">
        <f t="shared" si="31"/>
        <v>-4</v>
      </c>
    </row>
    <row r="44" spans="1:36" ht="15.75" customHeight="1">
      <c r="A44" s="75" t="s">
        <v>142</v>
      </c>
      <c r="B44" s="10">
        <v>1</v>
      </c>
      <c r="C44" s="41" t="s">
        <v>230</v>
      </c>
      <c r="D44" s="10">
        <v>3</v>
      </c>
      <c r="E44" s="8">
        <v>3</v>
      </c>
      <c r="F44" s="14" t="s">
        <v>230</v>
      </c>
      <c r="G44" s="9">
        <v>7</v>
      </c>
      <c r="H44" s="8"/>
      <c r="I44" s="14"/>
      <c r="J44" s="9"/>
      <c r="K44" s="18"/>
      <c r="L44" s="19"/>
      <c r="M44" s="20"/>
      <c r="N44" s="8">
        <v>2</v>
      </c>
      <c r="O44" s="16" t="s">
        <v>230</v>
      </c>
      <c r="P44" s="9">
        <v>9</v>
      </c>
      <c r="Q44" s="8">
        <v>0</v>
      </c>
      <c r="R44" s="14" t="s">
        <v>230</v>
      </c>
      <c r="S44" s="9">
        <v>3</v>
      </c>
      <c r="T44" s="8"/>
      <c r="U44" s="14"/>
      <c r="V44" s="7"/>
      <c r="W44" s="8">
        <v>3</v>
      </c>
      <c r="X44" s="14" t="s">
        <v>229</v>
      </c>
      <c r="Y44" s="9">
        <v>0</v>
      </c>
      <c r="AC44" s="22">
        <f t="shared" si="24"/>
        <v>1</v>
      </c>
      <c r="AD44" s="21">
        <f t="shared" si="25"/>
        <v>0</v>
      </c>
      <c r="AE44" s="21">
        <f t="shared" si="26"/>
        <v>0</v>
      </c>
      <c r="AF44" s="22">
        <f t="shared" si="27"/>
        <v>4</v>
      </c>
      <c r="AG44" s="23">
        <f t="shared" si="28"/>
        <v>3</v>
      </c>
      <c r="AH44" s="17">
        <f t="shared" si="29"/>
        <v>9</v>
      </c>
      <c r="AI44" s="17">
        <f t="shared" si="30"/>
        <v>22</v>
      </c>
      <c r="AJ44" s="17">
        <f t="shared" si="31"/>
        <v>-13</v>
      </c>
    </row>
    <row r="45" spans="1:36" ht="15.75" customHeight="1">
      <c r="A45" s="75" t="s">
        <v>156</v>
      </c>
      <c r="B45" s="8"/>
      <c r="C45" s="14"/>
      <c r="D45" s="9"/>
      <c r="E45" s="8">
        <v>1</v>
      </c>
      <c r="F45" s="14" t="s">
        <v>230</v>
      </c>
      <c r="G45" s="9">
        <v>2</v>
      </c>
      <c r="H45" s="8">
        <v>5</v>
      </c>
      <c r="I45" s="16" t="s">
        <v>229</v>
      </c>
      <c r="J45" s="9">
        <v>1</v>
      </c>
      <c r="K45" s="8">
        <v>9</v>
      </c>
      <c r="L45" s="14" t="s">
        <v>229</v>
      </c>
      <c r="M45" s="9">
        <v>2</v>
      </c>
      <c r="N45" s="18"/>
      <c r="O45" s="19"/>
      <c r="P45" s="20"/>
      <c r="Q45" s="8"/>
      <c r="R45" s="14"/>
      <c r="S45" s="9"/>
      <c r="T45" s="8"/>
      <c r="U45" s="14"/>
      <c r="V45" s="9"/>
      <c r="W45" s="8">
        <v>11</v>
      </c>
      <c r="X45" s="15" t="s">
        <v>229</v>
      </c>
      <c r="Y45" s="9">
        <v>0</v>
      </c>
      <c r="AC45" s="22">
        <f t="shared" si="24"/>
        <v>3</v>
      </c>
      <c r="AD45" s="21">
        <f t="shared" si="25"/>
        <v>0</v>
      </c>
      <c r="AE45" s="21">
        <f t="shared" si="26"/>
        <v>0</v>
      </c>
      <c r="AF45" s="22">
        <f t="shared" si="27"/>
        <v>1</v>
      </c>
      <c r="AG45" s="23">
        <f t="shared" si="28"/>
        <v>9</v>
      </c>
      <c r="AH45" s="17">
        <f t="shared" si="29"/>
        <v>26</v>
      </c>
      <c r="AI45" s="17">
        <f t="shared" si="30"/>
        <v>5</v>
      </c>
      <c r="AJ45" s="17">
        <f t="shared" si="31"/>
        <v>21</v>
      </c>
    </row>
    <row r="46" spans="1:36" ht="15.75" customHeight="1">
      <c r="A46" s="75" t="s">
        <v>157</v>
      </c>
      <c r="B46" s="8">
        <v>4</v>
      </c>
      <c r="C46" s="14" t="s">
        <v>229</v>
      </c>
      <c r="D46" s="9">
        <v>2</v>
      </c>
      <c r="E46" s="8"/>
      <c r="F46" s="14"/>
      <c r="G46" s="9"/>
      <c r="H46" s="10"/>
      <c r="I46" s="14"/>
      <c r="J46" s="44"/>
      <c r="K46" s="8">
        <v>3</v>
      </c>
      <c r="L46" s="14" t="s">
        <v>229</v>
      </c>
      <c r="M46" s="9">
        <v>0</v>
      </c>
      <c r="N46" s="8"/>
      <c r="O46" s="14"/>
      <c r="P46" s="7"/>
      <c r="Q46" s="18"/>
      <c r="R46" s="19"/>
      <c r="S46" s="20"/>
      <c r="T46" s="8">
        <v>2</v>
      </c>
      <c r="U46" s="15" t="s">
        <v>229</v>
      </c>
      <c r="V46" s="9">
        <v>1</v>
      </c>
      <c r="W46" s="8"/>
      <c r="X46" s="15"/>
      <c r="Y46" s="9"/>
      <c r="AC46" s="22">
        <f t="shared" si="24"/>
        <v>3</v>
      </c>
      <c r="AD46" s="21">
        <f t="shared" si="25"/>
        <v>0</v>
      </c>
      <c r="AE46" s="21">
        <f t="shared" si="26"/>
        <v>0</v>
      </c>
      <c r="AF46" s="22">
        <f t="shared" si="27"/>
        <v>0</v>
      </c>
      <c r="AG46" s="23">
        <f t="shared" si="28"/>
        <v>9</v>
      </c>
      <c r="AH46" s="17">
        <f t="shared" si="29"/>
        <v>9</v>
      </c>
      <c r="AI46" s="17">
        <f t="shared" si="30"/>
        <v>3</v>
      </c>
      <c r="AJ46" s="17">
        <f t="shared" si="31"/>
        <v>6</v>
      </c>
    </row>
    <row r="47" spans="1:36" ht="15.75" customHeight="1">
      <c r="A47" s="75" t="s">
        <v>158</v>
      </c>
      <c r="B47" s="8">
        <v>5</v>
      </c>
      <c r="C47" s="14" t="s">
        <v>229</v>
      </c>
      <c r="D47" s="9">
        <v>1</v>
      </c>
      <c r="E47" s="8">
        <v>1</v>
      </c>
      <c r="F47" s="16" t="s">
        <v>230</v>
      </c>
      <c r="G47" s="9">
        <v>5</v>
      </c>
      <c r="H47" s="8"/>
      <c r="I47" s="14"/>
      <c r="J47" s="9"/>
      <c r="K47" s="8"/>
      <c r="L47" s="14"/>
      <c r="M47" s="9"/>
      <c r="N47" s="8"/>
      <c r="O47" s="14"/>
      <c r="P47" s="7"/>
      <c r="Q47" s="8">
        <v>1</v>
      </c>
      <c r="R47" s="15" t="s">
        <v>230</v>
      </c>
      <c r="S47" s="9">
        <v>2</v>
      </c>
      <c r="T47" s="18"/>
      <c r="U47" s="19"/>
      <c r="V47" s="20"/>
      <c r="W47" s="8"/>
      <c r="X47" s="15"/>
      <c r="Y47" s="9"/>
      <c r="AC47" s="22">
        <f t="shared" si="24"/>
        <v>1</v>
      </c>
      <c r="AD47" s="21">
        <f t="shared" si="25"/>
        <v>0</v>
      </c>
      <c r="AE47" s="21">
        <f t="shared" si="26"/>
        <v>0</v>
      </c>
      <c r="AF47" s="22">
        <f t="shared" si="27"/>
        <v>2</v>
      </c>
      <c r="AG47" s="23">
        <f t="shared" si="28"/>
        <v>3</v>
      </c>
      <c r="AH47" s="17">
        <f t="shared" si="29"/>
        <v>7</v>
      </c>
      <c r="AI47" s="17">
        <f t="shared" si="30"/>
        <v>8</v>
      </c>
      <c r="AJ47" s="17">
        <f t="shared" si="31"/>
        <v>-1</v>
      </c>
    </row>
    <row r="48" spans="1:36" ht="15.75" customHeight="1">
      <c r="A48" s="75" t="s">
        <v>159</v>
      </c>
      <c r="B48" s="8"/>
      <c r="C48" s="14"/>
      <c r="D48" s="9"/>
      <c r="E48" s="8"/>
      <c r="F48" s="14"/>
      <c r="G48" s="9"/>
      <c r="H48" s="8"/>
      <c r="I48" s="14"/>
      <c r="J48" s="9"/>
      <c r="K48" s="8">
        <v>0</v>
      </c>
      <c r="L48" s="14" t="s">
        <v>230</v>
      </c>
      <c r="M48" s="9">
        <v>3</v>
      </c>
      <c r="N48" s="8">
        <v>0</v>
      </c>
      <c r="O48" s="14" t="s">
        <v>230</v>
      </c>
      <c r="P48" s="7">
        <v>11</v>
      </c>
      <c r="Q48" s="8"/>
      <c r="R48" s="15"/>
      <c r="S48" s="9"/>
      <c r="T48" s="8"/>
      <c r="U48" s="14"/>
      <c r="V48" s="7"/>
      <c r="W48" s="18"/>
      <c r="X48" s="19"/>
      <c r="Y48" s="20"/>
      <c r="AC48" s="22">
        <f t="shared" si="24"/>
        <v>0</v>
      </c>
      <c r="AD48" s="21">
        <f t="shared" si="25"/>
        <v>0</v>
      </c>
      <c r="AE48" s="21">
        <f t="shared" si="26"/>
        <v>0</v>
      </c>
      <c r="AF48" s="22">
        <f t="shared" si="27"/>
        <v>2</v>
      </c>
      <c r="AG48" s="23">
        <f t="shared" si="28"/>
        <v>0</v>
      </c>
      <c r="AH48" s="17">
        <f>B48+E48+H48+K48+N48+Q48+T48+W48</f>
        <v>0</v>
      </c>
      <c r="AI48" s="17">
        <f>D48+G48+J48+M48+P48+S48+V48+Y48</f>
        <v>14</v>
      </c>
      <c r="AJ48" s="17">
        <f t="shared" si="31"/>
        <v>-14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</sheetData>
  <sheetProtection/>
  <mergeCells count="35">
    <mergeCell ref="N3:P3"/>
    <mergeCell ref="Q3:S3"/>
    <mergeCell ref="T3:V3"/>
    <mergeCell ref="Q16:S16"/>
    <mergeCell ref="Q28:S28"/>
    <mergeCell ref="B28:D28"/>
    <mergeCell ref="E28:G28"/>
    <mergeCell ref="B3:D3"/>
    <mergeCell ref="E3:G3"/>
    <mergeCell ref="H3:J3"/>
    <mergeCell ref="K3:M3"/>
    <mergeCell ref="W3:Y3"/>
    <mergeCell ref="Z3:AB3"/>
    <mergeCell ref="B16:D16"/>
    <mergeCell ref="E16:G16"/>
    <mergeCell ref="H16:J16"/>
    <mergeCell ref="K16:M16"/>
    <mergeCell ref="N16:P16"/>
    <mergeCell ref="T16:V16"/>
    <mergeCell ref="W16:Y16"/>
    <mergeCell ref="Z16:AB16"/>
    <mergeCell ref="H28:J28"/>
    <mergeCell ref="K28:M28"/>
    <mergeCell ref="N28:P28"/>
    <mergeCell ref="T28:V28"/>
    <mergeCell ref="W28:Y28"/>
    <mergeCell ref="Z28:AB28"/>
    <mergeCell ref="T40:V40"/>
    <mergeCell ref="W40:Y40"/>
    <mergeCell ref="B40:D40"/>
    <mergeCell ref="E40:G40"/>
    <mergeCell ref="H40:J40"/>
    <mergeCell ref="K40:M40"/>
    <mergeCell ref="N40:P40"/>
    <mergeCell ref="Q40:S40"/>
  </mergeCells>
  <printOptions horizontalCentered="1" verticalCentered="1"/>
  <pageMargins left="0.1968503937007874" right="0.1968503937007874" top="0.1968503937007874" bottom="0.1968503937007874" header="0.31496062992125984" footer="0.31496062992125984"/>
  <pageSetup blackAndWhite="1" fitToHeight="1" fitToWidth="1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18.69921875" style="0" customWidth="1"/>
    <col min="2" max="28" width="2.69921875" style="0" customWidth="1"/>
    <col min="29" max="36" width="4.3984375" style="0" customWidth="1"/>
    <col min="37" max="67" width="1.8984375" style="0" customWidth="1"/>
    <col min="68" max="68" width="2" style="0" customWidth="1"/>
    <col min="69" max="79" width="1.8984375" style="0" customWidth="1"/>
  </cols>
  <sheetData>
    <row r="1" spans="1:36" ht="15.75" customHeight="1">
      <c r="A1" s="51" t="s">
        <v>23</v>
      </c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13" t="s">
        <v>24</v>
      </c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6" t="s">
        <v>13</v>
      </c>
      <c r="B3" s="117" t="s">
        <v>78</v>
      </c>
      <c r="C3" s="117"/>
      <c r="D3" s="117"/>
      <c r="E3" s="114" t="s">
        <v>65</v>
      </c>
      <c r="F3" s="115"/>
      <c r="G3" s="116"/>
      <c r="H3" s="117" t="s">
        <v>74</v>
      </c>
      <c r="I3" s="117"/>
      <c r="J3" s="117"/>
      <c r="K3" s="114" t="s">
        <v>94</v>
      </c>
      <c r="L3" s="115"/>
      <c r="M3" s="116"/>
      <c r="N3" s="114" t="s">
        <v>66</v>
      </c>
      <c r="O3" s="115"/>
      <c r="P3" s="116"/>
      <c r="Q3" s="114" t="s">
        <v>64</v>
      </c>
      <c r="R3" s="115"/>
      <c r="S3" s="116"/>
      <c r="T3" s="114" t="s">
        <v>90</v>
      </c>
      <c r="U3" s="115"/>
      <c r="V3" s="116"/>
      <c r="W3" s="114" t="s">
        <v>69</v>
      </c>
      <c r="X3" s="115"/>
      <c r="Y3" s="116"/>
      <c r="Z3" s="114" t="s">
        <v>226</v>
      </c>
      <c r="AA3" s="115"/>
      <c r="AB3" s="116"/>
      <c r="AC3" s="1" t="s">
        <v>0</v>
      </c>
      <c r="AD3" s="4" t="s">
        <v>6</v>
      </c>
      <c r="AE3" s="4" t="s">
        <v>7</v>
      </c>
      <c r="AF3" s="1" t="s">
        <v>1</v>
      </c>
      <c r="AG3" s="1" t="s">
        <v>4</v>
      </c>
      <c r="AH3" s="5" t="s">
        <v>2</v>
      </c>
      <c r="AI3" s="5" t="s">
        <v>3</v>
      </c>
      <c r="AJ3" s="5" t="s">
        <v>5</v>
      </c>
    </row>
    <row r="4" spans="1:36" ht="15.75" customHeight="1">
      <c r="A4" s="75" t="s">
        <v>160</v>
      </c>
      <c r="B4" s="85"/>
      <c r="C4" s="86"/>
      <c r="D4" s="87"/>
      <c r="E4" s="97">
        <v>6</v>
      </c>
      <c r="F4" s="97" t="s">
        <v>229</v>
      </c>
      <c r="G4" s="97">
        <v>1</v>
      </c>
      <c r="H4" s="43"/>
      <c r="I4" s="41"/>
      <c r="J4" s="44"/>
      <c r="K4" s="43">
        <v>6</v>
      </c>
      <c r="L4" s="15" t="s">
        <v>229</v>
      </c>
      <c r="M4" s="44">
        <v>0</v>
      </c>
      <c r="N4" s="43"/>
      <c r="O4" s="15"/>
      <c r="P4" s="44"/>
      <c r="Q4" s="43"/>
      <c r="R4" s="41"/>
      <c r="S4" s="44"/>
      <c r="T4" s="43"/>
      <c r="U4" s="41"/>
      <c r="V4" s="44"/>
      <c r="W4" s="81">
        <v>8</v>
      </c>
      <c r="X4" s="82" t="s">
        <v>229</v>
      </c>
      <c r="Y4" s="83">
        <v>0</v>
      </c>
      <c r="Z4" s="43"/>
      <c r="AA4" s="15"/>
      <c r="AB4" s="44"/>
      <c r="AC4" s="22">
        <f>COUNTIF(B4:AB4,"○")</f>
        <v>3</v>
      </c>
      <c r="AD4" s="21">
        <f>COUNTIF(B4:AB4,"△")</f>
        <v>0</v>
      </c>
      <c r="AE4" s="21">
        <f>COUNTIF(B4:AB4,"▲")</f>
        <v>0</v>
      </c>
      <c r="AF4" s="22">
        <f>COUNTIF(B4:AB4,"●")</f>
        <v>0</v>
      </c>
      <c r="AG4" s="23">
        <f>AC4*3+AD4*2+AE4*1</f>
        <v>9</v>
      </c>
      <c r="AH4" s="17">
        <f>B4+E4+H4+K4+N4+Q4+T4+W4+Z4</f>
        <v>20</v>
      </c>
      <c r="AI4" s="17">
        <f>D4+G4+J4+M4+P4+S4+V4+Y4+AB4</f>
        <v>1</v>
      </c>
      <c r="AJ4" s="17">
        <f>AH4-AI4</f>
        <v>19</v>
      </c>
    </row>
    <row r="5" spans="1:36" ht="15.75" customHeight="1">
      <c r="A5" s="75" t="s">
        <v>161</v>
      </c>
      <c r="B5" s="43">
        <v>1</v>
      </c>
      <c r="C5" s="15" t="s">
        <v>230</v>
      </c>
      <c r="D5" s="44">
        <v>6</v>
      </c>
      <c r="E5" s="85"/>
      <c r="F5" s="86"/>
      <c r="G5" s="87"/>
      <c r="H5" s="43">
        <v>0</v>
      </c>
      <c r="I5" s="41" t="s">
        <v>230</v>
      </c>
      <c r="J5" s="44">
        <v>4</v>
      </c>
      <c r="K5" s="43">
        <v>4</v>
      </c>
      <c r="L5" s="41" t="s">
        <v>229</v>
      </c>
      <c r="M5" s="44">
        <v>3</v>
      </c>
      <c r="N5" s="10">
        <v>0</v>
      </c>
      <c r="O5" s="41" t="s">
        <v>230</v>
      </c>
      <c r="P5" s="44">
        <v>2</v>
      </c>
      <c r="Q5" s="10"/>
      <c r="R5" s="41"/>
      <c r="S5" s="44"/>
      <c r="T5" s="43"/>
      <c r="U5" s="41"/>
      <c r="V5" s="44"/>
      <c r="W5" s="43"/>
      <c r="X5" s="10"/>
      <c r="Y5" s="44"/>
      <c r="Z5" s="43"/>
      <c r="AA5" s="15"/>
      <c r="AB5" s="44"/>
      <c r="AC5" s="22">
        <f aca="true" t="shared" si="0" ref="AC5:AC12">COUNTIF(B5:AB5,"○")</f>
        <v>1</v>
      </c>
      <c r="AD5" s="21">
        <f aca="true" t="shared" si="1" ref="AD5:AD12">COUNTIF(B5:AB5,"△")</f>
        <v>0</v>
      </c>
      <c r="AE5" s="21">
        <f aca="true" t="shared" si="2" ref="AE5:AE12">COUNTIF(B5:AB5,"▲")</f>
        <v>0</v>
      </c>
      <c r="AF5" s="22">
        <f aca="true" t="shared" si="3" ref="AF5:AF12">COUNTIF(B5:AB5,"●")</f>
        <v>3</v>
      </c>
      <c r="AG5" s="23">
        <f aca="true" t="shared" si="4" ref="AG5:AG12">AC5*3+AD5*2+AE5*1</f>
        <v>3</v>
      </c>
      <c r="AH5" s="17">
        <f aca="true" t="shared" si="5" ref="AH5:AH12">B5+E5+H5+K5+N5+Q5+T5+W5+Z5</f>
        <v>5</v>
      </c>
      <c r="AI5" s="17">
        <f aca="true" t="shared" si="6" ref="AI5:AI12">D5+G5+J5+M5+P5+S5+V5+Y5+AB5</f>
        <v>15</v>
      </c>
      <c r="AJ5" s="17">
        <f aca="true" t="shared" si="7" ref="AJ5:AJ12">AH5-AI5</f>
        <v>-10</v>
      </c>
    </row>
    <row r="6" spans="1:36" ht="15.75" customHeight="1">
      <c r="A6" s="75" t="s">
        <v>162</v>
      </c>
      <c r="B6" s="8"/>
      <c r="C6" s="15"/>
      <c r="D6" s="9"/>
      <c r="E6" s="10">
        <v>4</v>
      </c>
      <c r="F6" s="41" t="s">
        <v>229</v>
      </c>
      <c r="G6" s="10">
        <v>0</v>
      </c>
      <c r="H6" s="88"/>
      <c r="I6" s="89"/>
      <c r="J6" s="90"/>
      <c r="K6" s="43">
        <v>3</v>
      </c>
      <c r="L6" s="41" t="s">
        <v>229</v>
      </c>
      <c r="M6" s="44">
        <v>1</v>
      </c>
      <c r="N6" s="43">
        <v>1</v>
      </c>
      <c r="O6" s="15" t="s">
        <v>231</v>
      </c>
      <c r="P6" s="44">
        <v>1</v>
      </c>
      <c r="Q6" s="10"/>
      <c r="R6" s="41"/>
      <c r="S6" s="44"/>
      <c r="T6" s="43"/>
      <c r="U6" s="15"/>
      <c r="V6" s="44"/>
      <c r="W6" s="43"/>
      <c r="X6" s="41"/>
      <c r="Y6" s="44"/>
      <c r="Z6" s="43"/>
      <c r="AA6" s="41"/>
      <c r="AB6" s="44"/>
      <c r="AC6" s="22">
        <f t="shared" si="0"/>
        <v>2</v>
      </c>
      <c r="AD6" s="21">
        <f t="shared" si="1"/>
        <v>1</v>
      </c>
      <c r="AE6" s="21">
        <f t="shared" si="2"/>
        <v>0</v>
      </c>
      <c r="AF6" s="22">
        <f t="shared" si="3"/>
        <v>0</v>
      </c>
      <c r="AG6" s="23">
        <f t="shared" si="4"/>
        <v>8</v>
      </c>
      <c r="AH6" s="17">
        <f t="shared" si="5"/>
        <v>8</v>
      </c>
      <c r="AI6" s="17">
        <f t="shared" si="6"/>
        <v>2</v>
      </c>
      <c r="AJ6" s="17">
        <f t="shared" si="7"/>
        <v>6</v>
      </c>
    </row>
    <row r="7" spans="1:36" ht="15.75" customHeight="1">
      <c r="A7" s="75" t="s">
        <v>163</v>
      </c>
      <c r="B7" s="8">
        <v>0</v>
      </c>
      <c r="C7" s="15" t="s">
        <v>230</v>
      </c>
      <c r="D7" s="9">
        <v>6</v>
      </c>
      <c r="E7" s="10">
        <v>3</v>
      </c>
      <c r="F7" s="41" t="s">
        <v>230</v>
      </c>
      <c r="G7" s="10">
        <v>4</v>
      </c>
      <c r="H7" s="43">
        <v>1</v>
      </c>
      <c r="I7" s="15" t="s">
        <v>230</v>
      </c>
      <c r="J7" s="44">
        <v>3</v>
      </c>
      <c r="K7" s="88"/>
      <c r="L7" s="89"/>
      <c r="M7" s="90"/>
      <c r="N7" s="43"/>
      <c r="O7" s="10"/>
      <c r="P7" s="44"/>
      <c r="Q7" s="43">
        <v>0</v>
      </c>
      <c r="R7" s="15" t="s">
        <v>230</v>
      </c>
      <c r="S7" s="44">
        <v>2</v>
      </c>
      <c r="T7" s="43"/>
      <c r="U7" s="15"/>
      <c r="V7" s="44"/>
      <c r="W7" s="10">
        <v>1</v>
      </c>
      <c r="X7" s="41" t="s">
        <v>230</v>
      </c>
      <c r="Y7" s="10">
        <v>3</v>
      </c>
      <c r="Z7" s="43"/>
      <c r="AA7" s="41"/>
      <c r="AB7" s="44"/>
      <c r="AC7" s="22">
        <f t="shared" si="0"/>
        <v>0</v>
      </c>
      <c r="AD7" s="21">
        <f t="shared" si="1"/>
        <v>0</v>
      </c>
      <c r="AE7" s="21">
        <f t="shared" si="2"/>
        <v>0</v>
      </c>
      <c r="AF7" s="22">
        <f t="shared" si="3"/>
        <v>5</v>
      </c>
      <c r="AG7" s="23">
        <f t="shared" si="4"/>
        <v>0</v>
      </c>
      <c r="AH7" s="17">
        <f t="shared" si="5"/>
        <v>5</v>
      </c>
      <c r="AI7" s="17">
        <f t="shared" si="6"/>
        <v>18</v>
      </c>
      <c r="AJ7" s="17">
        <f t="shared" si="7"/>
        <v>-13</v>
      </c>
    </row>
    <row r="8" spans="1:36" ht="15.75" customHeight="1">
      <c r="A8" s="75" t="s">
        <v>164</v>
      </c>
      <c r="B8" s="8"/>
      <c r="C8" s="15"/>
      <c r="D8" s="9"/>
      <c r="E8" s="8">
        <v>2</v>
      </c>
      <c r="F8" s="15" t="s">
        <v>229</v>
      </c>
      <c r="G8" s="7">
        <v>0</v>
      </c>
      <c r="H8" s="43">
        <v>1</v>
      </c>
      <c r="I8" s="15" t="s">
        <v>232</v>
      </c>
      <c r="J8" s="44">
        <v>1</v>
      </c>
      <c r="K8" s="43"/>
      <c r="L8" s="41"/>
      <c r="M8" s="44"/>
      <c r="N8" s="88"/>
      <c r="O8" s="89"/>
      <c r="P8" s="90"/>
      <c r="Q8" s="43"/>
      <c r="R8" s="10"/>
      <c r="S8" s="44"/>
      <c r="T8" s="43"/>
      <c r="U8" s="41"/>
      <c r="V8" s="44"/>
      <c r="W8" s="43"/>
      <c r="X8" s="15"/>
      <c r="Y8" s="10"/>
      <c r="Z8" s="43"/>
      <c r="AA8" s="10"/>
      <c r="AB8" s="44"/>
      <c r="AC8" s="22">
        <f t="shared" si="0"/>
        <v>1</v>
      </c>
      <c r="AD8" s="21">
        <f t="shared" si="1"/>
        <v>0</v>
      </c>
      <c r="AE8" s="21">
        <f t="shared" si="2"/>
        <v>1</v>
      </c>
      <c r="AF8" s="22">
        <f t="shared" si="3"/>
        <v>0</v>
      </c>
      <c r="AG8" s="23">
        <f t="shared" si="4"/>
        <v>4</v>
      </c>
      <c r="AH8" s="17">
        <f t="shared" si="5"/>
        <v>3</v>
      </c>
      <c r="AI8" s="17">
        <f t="shared" si="6"/>
        <v>1</v>
      </c>
      <c r="AJ8" s="17">
        <f t="shared" si="7"/>
        <v>2</v>
      </c>
    </row>
    <row r="9" spans="1:36" ht="15.75" customHeight="1">
      <c r="A9" s="75" t="s">
        <v>165</v>
      </c>
      <c r="B9" s="8"/>
      <c r="C9" s="15"/>
      <c r="D9" s="9"/>
      <c r="E9" s="10"/>
      <c r="F9" s="10"/>
      <c r="G9" s="10"/>
      <c r="H9" s="43"/>
      <c r="I9" s="15"/>
      <c r="J9" s="44"/>
      <c r="K9" s="43">
        <v>2</v>
      </c>
      <c r="L9" s="15" t="s">
        <v>229</v>
      </c>
      <c r="M9" s="44">
        <v>0</v>
      </c>
      <c r="N9" s="10"/>
      <c r="O9" s="15"/>
      <c r="P9" s="44"/>
      <c r="Q9" s="88"/>
      <c r="R9" s="89"/>
      <c r="S9" s="90"/>
      <c r="T9" s="43"/>
      <c r="U9" s="10"/>
      <c r="V9" s="44"/>
      <c r="W9" s="43"/>
      <c r="X9" s="41"/>
      <c r="Y9" s="44"/>
      <c r="Z9" s="43"/>
      <c r="AA9" s="15"/>
      <c r="AB9" s="44"/>
      <c r="AC9" s="22">
        <f t="shared" si="0"/>
        <v>1</v>
      </c>
      <c r="AD9" s="21">
        <f t="shared" si="1"/>
        <v>0</v>
      </c>
      <c r="AE9" s="21">
        <f t="shared" si="2"/>
        <v>0</v>
      </c>
      <c r="AF9" s="22">
        <f t="shared" si="3"/>
        <v>0</v>
      </c>
      <c r="AG9" s="23">
        <f t="shared" si="4"/>
        <v>3</v>
      </c>
      <c r="AH9" s="17">
        <f t="shared" si="5"/>
        <v>2</v>
      </c>
      <c r="AI9" s="17">
        <f t="shared" si="6"/>
        <v>0</v>
      </c>
      <c r="AJ9" s="17">
        <f t="shared" si="7"/>
        <v>2</v>
      </c>
    </row>
    <row r="10" spans="1:36" ht="15.75" customHeight="1">
      <c r="A10" s="75" t="s">
        <v>166</v>
      </c>
      <c r="B10" s="8"/>
      <c r="C10" s="15"/>
      <c r="D10" s="9"/>
      <c r="E10" s="10"/>
      <c r="F10" s="10"/>
      <c r="G10" s="10"/>
      <c r="H10" s="43"/>
      <c r="I10" s="15"/>
      <c r="J10" s="44"/>
      <c r="K10" s="10"/>
      <c r="L10" s="41"/>
      <c r="M10" s="44"/>
      <c r="N10" s="43"/>
      <c r="O10" s="41"/>
      <c r="P10" s="44"/>
      <c r="Q10" s="43"/>
      <c r="R10" s="15"/>
      <c r="S10" s="44"/>
      <c r="T10" s="91"/>
      <c r="U10" s="92"/>
      <c r="V10" s="90"/>
      <c r="W10" s="43"/>
      <c r="X10" s="10"/>
      <c r="Y10" s="44"/>
      <c r="Z10" s="43"/>
      <c r="AA10" s="41"/>
      <c r="AB10" s="44"/>
      <c r="AC10" s="22">
        <f t="shared" si="0"/>
        <v>0</v>
      </c>
      <c r="AD10" s="21">
        <f t="shared" si="1"/>
        <v>0</v>
      </c>
      <c r="AE10" s="21">
        <f t="shared" si="2"/>
        <v>0</v>
      </c>
      <c r="AF10" s="22">
        <f t="shared" si="3"/>
        <v>0</v>
      </c>
      <c r="AG10" s="23">
        <f t="shared" si="4"/>
        <v>0</v>
      </c>
      <c r="AH10" s="17">
        <f t="shared" si="5"/>
        <v>0</v>
      </c>
      <c r="AI10" s="17">
        <f t="shared" si="6"/>
        <v>0</v>
      </c>
      <c r="AJ10" s="17">
        <f t="shared" si="7"/>
        <v>0</v>
      </c>
    </row>
    <row r="11" spans="1:36" ht="15.75" customHeight="1">
      <c r="A11" s="75" t="s">
        <v>167</v>
      </c>
      <c r="B11" s="8">
        <v>0</v>
      </c>
      <c r="C11" s="15" t="s">
        <v>230</v>
      </c>
      <c r="D11" s="9">
        <v>8</v>
      </c>
      <c r="E11" s="10"/>
      <c r="F11" s="10"/>
      <c r="G11" s="10"/>
      <c r="H11" s="43"/>
      <c r="I11" s="15"/>
      <c r="J11" s="44"/>
      <c r="K11" s="43">
        <v>3</v>
      </c>
      <c r="L11" s="41" t="s">
        <v>229</v>
      </c>
      <c r="M11" s="44">
        <v>1</v>
      </c>
      <c r="N11" s="43"/>
      <c r="O11" s="41"/>
      <c r="P11" s="44"/>
      <c r="Q11" s="43"/>
      <c r="R11" s="15"/>
      <c r="S11" s="44"/>
      <c r="T11" s="43"/>
      <c r="U11" s="15"/>
      <c r="V11" s="44"/>
      <c r="W11" s="88"/>
      <c r="X11" s="92"/>
      <c r="Y11" s="90"/>
      <c r="Z11" s="43">
        <v>0</v>
      </c>
      <c r="AA11" s="41" t="s">
        <v>230</v>
      </c>
      <c r="AB11" s="44">
        <v>5</v>
      </c>
      <c r="AC11" s="22">
        <f t="shared" si="0"/>
        <v>1</v>
      </c>
      <c r="AD11" s="21">
        <f t="shared" si="1"/>
        <v>0</v>
      </c>
      <c r="AE11" s="21">
        <f t="shared" si="2"/>
        <v>0</v>
      </c>
      <c r="AF11" s="22">
        <f t="shared" si="3"/>
        <v>2</v>
      </c>
      <c r="AG11" s="23">
        <f t="shared" si="4"/>
        <v>3</v>
      </c>
      <c r="AH11" s="17">
        <f t="shared" si="5"/>
        <v>3</v>
      </c>
      <c r="AI11" s="17">
        <f t="shared" si="6"/>
        <v>14</v>
      </c>
      <c r="AJ11" s="17">
        <f t="shared" si="7"/>
        <v>-11</v>
      </c>
    </row>
    <row r="12" spans="1:36" ht="15.75" customHeight="1">
      <c r="A12" s="75" t="s">
        <v>168</v>
      </c>
      <c r="B12" s="8"/>
      <c r="C12" s="15"/>
      <c r="D12" s="9"/>
      <c r="E12" s="7"/>
      <c r="F12" s="7"/>
      <c r="G12" s="7"/>
      <c r="H12" s="43"/>
      <c r="I12" s="15"/>
      <c r="J12" s="44"/>
      <c r="K12" s="43"/>
      <c r="L12" s="41"/>
      <c r="M12" s="44"/>
      <c r="N12" s="43"/>
      <c r="O12" s="41"/>
      <c r="P12" s="44"/>
      <c r="Q12" s="43"/>
      <c r="R12" s="15"/>
      <c r="S12" s="44"/>
      <c r="T12" s="8"/>
      <c r="U12" s="14"/>
      <c r="V12" s="9"/>
      <c r="W12" s="43">
        <v>5</v>
      </c>
      <c r="X12" s="41" t="s">
        <v>229</v>
      </c>
      <c r="Y12" s="44">
        <v>0</v>
      </c>
      <c r="Z12" s="88"/>
      <c r="AA12" s="91"/>
      <c r="AB12" s="90"/>
      <c r="AC12" s="22">
        <f t="shared" si="0"/>
        <v>1</v>
      </c>
      <c r="AD12" s="21">
        <f t="shared" si="1"/>
        <v>0</v>
      </c>
      <c r="AE12" s="21">
        <f t="shared" si="2"/>
        <v>0</v>
      </c>
      <c r="AF12" s="22">
        <f t="shared" si="3"/>
        <v>0</v>
      </c>
      <c r="AG12" s="23">
        <f t="shared" si="4"/>
        <v>3</v>
      </c>
      <c r="AH12" s="17">
        <f t="shared" si="5"/>
        <v>5</v>
      </c>
      <c r="AI12" s="17">
        <f t="shared" si="6"/>
        <v>0</v>
      </c>
      <c r="AJ12" s="17">
        <f t="shared" si="7"/>
        <v>5</v>
      </c>
    </row>
    <row r="13" ht="15.75" customHeight="1">
      <c r="A13" s="40"/>
    </row>
    <row r="14" spans="1:36" ht="15.75" customHeight="1">
      <c r="A14" s="51" t="s">
        <v>23</v>
      </c>
      <c r="U14" s="11">
        <f>IF(T14&gt;V14,"○","")</f>
      </c>
      <c r="AC14" s="2"/>
      <c r="AD14" s="2"/>
      <c r="AE14" s="2"/>
      <c r="AF14" s="2"/>
      <c r="AG14" s="2"/>
      <c r="AH14" s="2"/>
      <c r="AI14" s="2"/>
      <c r="AJ14" s="2"/>
    </row>
    <row r="15" spans="1:36" ht="15.75" customHeight="1">
      <c r="A15" s="84" t="s">
        <v>25</v>
      </c>
      <c r="AC15" s="2"/>
      <c r="AD15" s="2"/>
      <c r="AE15" s="2"/>
      <c r="AF15" s="2"/>
      <c r="AG15" s="2"/>
      <c r="AH15" s="2"/>
      <c r="AI15" s="2"/>
      <c r="AJ15" s="2"/>
    </row>
    <row r="16" spans="1:36" ht="15.75" customHeight="1">
      <c r="A16" s="6" t="s">
        <v>17</v>
      </c>
      <c r="B16" s="117" t="s">
        <v>68</v>
      </c>
      <c r="C16" s="117"/>
      <c r="D16" s="117"/>
      <c r="E16" s="117" t="s">
        <v>85</v>
      </c>
      <c r="F16" s="117"/>
      <c r="G16" s="117"/>
      <c r="H16" s="114" t="s">
        <v>91</v>
      </c>
      <c r="I16" s="115"/>
      <c r="J16" s="116"/>
      <c r="K16" s="114" t="s">
        <v>81</v>
      </c>
      <c r="L16" s="115"/>
      <c r="M16" s="116"/>
      <c r="N16" s="114" t="s">
        <v>79</v>
      </c>
      <c r="O16" s="115"/>
      <c r="P16" s="116"/>
      <c r="Q16" s="114" t="s">
        <v>224</v>
      </c>
      <c r="R16" s="115"/>
      <c r="S16" s="116"/>
      <c r="T16" s="114" t="s">
        <v>71</v>
      </c>
      <c r="U16" s="115"/>
      <c r="V16" s="116"/>
      <c r="W16" s="114" t="s">
        <v>77</v>
      </c>
      <c r="X16" s="115"/>
      <c r="Y16" s="116"/>
      <c r="Z16" s="113"/>
      <c r="AA16" s="113"/>
      <c r="AB16" s="113"/>
      <c r="AC16" s="1" t="s">
        <v>0</v>
      </c>
      <c r="AD16" s="4" t="s">
        <v>6</v>
      </c>
      <c r="AE16" s="4" t="s">
        <v>7</v>
      </c>
      <c r="AF16" s="1" t="s">
        <v>1</v>
      </c>
      <c r="AG16" s="1" t="s">
        <v>4</v>
      </c>
      <c r="AH16" s="5" t="s">
        <v>2</v>
      </c>
      <c r="AI16" s="5" t="s">
        <v>3</v>
      </c>
      <c r="AJ16" s="5" t="s">
        <v>5</v>
      </c>
    </row>
    <row r="17" spans="1:36" ht="15.75" customHeight="1">
      <c r="A17" s="75" t="s">
        <v>169</v>
      </c>
      <c r="B17" s="88"/>
      <c r="C17" s="91"/>
      <c r="D17" s="90"/>
      <c r="E17" s="43">
        <v>3</v>
      </c>
      <c r="F17" s="41" t="s">
        <v>229</v>
      </c>
      <c r="G17" s="44">
        <v>0</v>
      </c>
      <c r="H17" s="8"/>
      <c r="I17" s="15"/>
      <c r="J17" s="9"/>
      <c r="K17" s="8">
        <v>1</v>
      </c>
      <c r="L17" s="14" t="s">
        <v>230</v>
      </c>
      <c r="M17" s="9">
        <v>4</v>
      </c>
      <c r="N17" s="8">
        <v>0</v>
      </c>
      <c r="O17" s="14" t="s">
        <v>230</v>
      </c>
      <c r="P17" s="9">
        <v>1</v>
      </c>
      <c r="Q17" s="7">
        <v>0</v>
      </c>
      <c r="R17" s="39" t="s">
        <v>230</v>
      </c>
      <c r="S17" s="7">
        <v>3</v>
      </c>
      <c r="T17" s="43"/>
      <c r="U17" s="41"/>
      <c r="V17" s="44"/>
      <c r="W17" s="8">
        <v>2</v>
      </c>
      <c r="X17" s="15" t="s">
        <v>230</v>
      </c>
      <c r="Y17" s="9">
        <v>4</v>
      </c>
      <c r="Z17" s="46"/>
      <c r="AA17" s="46"/>
      <c r="AB17" s="46"/>
      <c r="AC17" s="22">
        <f>COUNTIF(B17:Y17,"○")</f>
        <v>1</v>
      </c>
      <c r="AD17" s="21">
        <f>COUNTIF(B17:Y17,"△")</f>
        <v>0</v>
      </c>
      <c r="AE17" s="21">
        <f>COUNTIF(B17:Y17,"▲")</f>
        <v>0</v>
      </c>
      <c r="AF17" s="22">
        <f>COUNTIF(B17:Y17,"●")</f>
        <v>4</v>
      </c>
      <c r="AG17" s="23">
        <f>AC17*3+AD17*2+AE17*1</f>
        <v>3</v>
      </c>
      <c r="AH17" s="17">
        <f>B17+E17+H17+K17+N17+Q17+T17+W17</f>
        <v>6</v>
      </c>
      <c r="AI17" s="17">
        <f>D17+G17+J17+M17+P17+S17+V17+Y17</f>
        <v>12</v>
      </c>
      <c r="AJ17" s="17">
        <f>AH17-AI17</f>
        <v>-6</v>
      </c>
    </row>
    <row r="18" spans="1:36" ht="15.75" customHeight="1">
      <c r="A18" s="75" t="s">
        <v>170</v>
      </c>
      <c r="B18" s="7">
        <v>0</v>
      </c>
      <c r="C18" s="39" t="s">
        <v>230</v>
      </c>
      <c r="D18" s="7">
        <v>3</v>
      </c>
      <c r="E18" s="88"/>
      <c r="F18" s="91"/>
      <c r="G18" s="90"/>
      <c r="H18" s="10"/>
      <c r="I18" s="41"/>
      <c r="J18" s="44"/>
      <c r="K18" s="10">
        <v>2</v>
      </c>
      <c r="L18" s="41" t="s">
        <v>230</v>
      </c>
      <c r="M18" s="10">
        <v>4</v>
      </c>
      <c r="N18" s="8">
        <v>1</v>
      </c>
      <c r="O18" s="14" t="s">
        <v>230</v>
      </c>
      <c r="P18" s="9">
        <v>4</v>
      </c>
      <c r="Q18" s="7">
        <v>1</v>
      </c>
      <c r="R18" s="39" t="s">
        <v>230</v>
      </c>
      <c r="S18" s="7">
        <v>3</v>
      </c>
      <c r="T18" s="8">
        <v>0</v>
      </c>
      <c r="U18" s="15" t="s">
        <v>230</v>
      </c>
      <c r="V18" s="7">
        <v>7</v>
      </c>
      <c r="W18" s="8"/>
      <c r="X18" s="14"/>
      <c r="Y18" s="9"/>
      <c r="Z18" s="46"/>
      <c r="AA18" s="45"/>
      <c r="AB18" s="46"/>
      <c r="AC18" s="22">
        <f aca="true" t="shared" si="8" ref="AC18:AC24">COUNTIF(B18:Y18,"○")</f>
        <v>0</v>
      </c>
      <c r="AD18" s="21">
        <f aca="true" t="shared" si="9" ref="AD18:AD24">COUNTIF(B18:Y18,"△")</f>
        <v>0</v>
      </c>
      <c r="AE18" s="21">
        <f aca="true" t="shared" si="10" ref="AE18:AE24">COUNTIF(B18:Y18,"▲")</f>
        <v>0</v>
      </c>
      <c r="AF18" s="22">
        <f aca="true" t="shared" si="11" ref="AF18:AF24">COUNTIF(B18:Y18,"●")</f>
        <v>5</v>
      </c>
      <c r="AG18" s="23">
        <f aca="true" t="shared" si="12" ref="AG18:AG24">AC18*3+AD18*2+AE18*1</f>
        <v>0</v>
      </c>
      <c r="AH18" s="17">
        <f aca="true" t="shared" si="13" ref="AH18:AH24">B18+E18+H18+K18+N18+Q18+T18+W18</f>
        <v>4</v>
      </c>
      <c r="AI18" s="17">
        <f aca="true" t="shared" si="14" ref="AI18:AI24">D18+G18+J18+M18+P18+S18+V18+Y18</f>
        <v>21</v>
      </c>
      <c r="AJ18" s="17">
        <f aca="true" t="shared" si="15" ref="AJ18:AJ24">AH18-AI18</f>
        <v>-17</v>
      </c>
    </row>
    <row r="19" spans="1:36" ht="15.75" customHeight="1">
      <c r="A19" s="75" t="s">
        <v>171</v>
      </c>
      <c r="B19" s="8"/>
      <c r="C19" s="15"/>
      <c r="D19" s="9"/>
      <c r="E19" s="8"/>
      <c r="F19" s="15"/>
      <c r="G19" s="7"/>
      <c r="H19" s="88"/>
      <c r="I19" s="91"/>
      <c r="J19" s="90"/>
      <c r="K19" s="43"/>
      <c r="L19" s="10"/>
      <c r="M19" s="44"/>
      <c r="N19" s="8">
        <v>4</v>
      </c>
      <c r="O19" s="14" t="s">
        <v>229</v>
      </c>
      <c r="P19" s="9">
        <v>0</v>
      </c>
      <c r="Q19" s="7"/>
      <c r="R19" s="7"/>
      <c r="S19" s="7"/>
      <c r="T19" s="43">
        <v>3</v>
      </c>
      <c r="U19" s="41" t="s">
        <v>230</v>
      </c>
      <c r="V19" s="44">
        <v>5</v>
      </c>
      <c r="W19" s="8">
        <v>1</v>
      </c>
      <c r="X19" s="14" t="s">
        <v>230</v>
      </c>
      <c r="Y19" s="9">
        <v>2</v>
      </c>
      <c r="Z19" s="73"/>
      <c r="AA19" s="73"/>
      <c r="AB19" s="73"/>
      <c r="AC19" s="22">
        <f t="shared" si="8"/>
        <v>1</v>
      </c>
      <c r="AD19" s="21">
        <f t="shared" si="9"/>
        <v>0</v>
      </c>
      <c r="AE19" s="21">
        <f t="shared" si="10"/>
        <v>0</v>
      </c>
      <c r="AF19" s="22">
        <f t="shared" si="11"/>
        <v>2</v>
      </c>
      <c r="AG19" s="23">
        <f t="shared" si="12"/>
        <v>3</v>
      </c>
      <c r="AH19" s="17">
        <f t="shared" si="13"/>
        <v>8</v>
      </c>
      <c r="AI19" s="17">
        <f t="shared" si="14"/>
        <v>7</v>
      </c>
      <c r="AJ19" s="17">
        <f t="shared" si="15"/>
        <v>1</v>
      </c>
    </row>
    <row r="20" spans="1:36" ht="15.75" customHeight="1">
      <c r="A20" s="75" t="s">
        <v>172</v>
      </c>
      <c r="B20" s="8">
        <v>4</v>
      </c>
      <c r="C20" s="14" t="s">
        <v>229</v>
      </c>
      <c r="D20" s="9">
        <v>1</v>
      </c>
      <c r="E20" s="10">
        <v>4</v>
      </c>
      <c r="F20" s="41" t="s">
        <v>229</v>
      </c>
      <c r="G20" s="10">
        <v>2</v>
      </c>
      <c r="H20" s="43"/>
      <c r="I20" s="15"/>
      <c r="J20" s="44"/>
      <c r="K20" s="88"/>
      <c r="L20" s="91"/>
      <c r="M20" s="90"/>
      <c r="N20" s="8"/>
      <c r="O20" s="14"/>
      <c r="P20" s="9"/>
      <c r="Q20" s="7"/>
      <c r="R20" s="7"/>
      <c r="S20" s="7"/>
      <c r="T20" s="8"/>
      <c r="U20" s="14"/>
      <c r="V20" s="9"/>
      <c r="W20" s="43"/>
      <c r="X20" s="41"/>
      <c r="Y20" s="44"/>
      <c r="Z20" s="46"/>
      <c r="AA20" s="46"/>
      <c r="AB20" s="46"/>
      <c r="AC20" s="22">
        <f t="shared" si="8"/>
        <v>2</v>
      </c>
      <c r="AD20" s="21">
        <f t="shared" si="9"/>
        <v>0</v>
      </c>
      <c r="AE20" s="21">
        <f t="shared" si="10"/>
        <v>0</v>
      </c>
      <c r="AF20" s="22">
        <f t="shared" si="11"/>
        <v>0</v>
      </c>
      <c r="AG20" s="23">
        <f t="shared" si="12"/>
        <v>6</v>
      </c>
      <c r="AH20" s="17">
        <f t="shared" si="13"/>
        <v>8</v>
      </c>
      <c r="AI20" s="17">
        <f t="shared" si="14"/>
        <v>3</v>
      </c>
      <c r="AJ20" s="17">
        <f t="shared" si="15"/>
        <v>5</v>
      </c>
    </row>
    <row r="21" spans="1:36" ht="15.75" customHeight="1">
      <c r="A21" s="75" t="s">
        <v>173</v>
      </c>
      <c r="B21" s="10">
        <v>1</v>
      </c>
      <c r="C21" s="41" t="s">
        <v>229</v>
      </c>
      <c r="D21" s="10">
        <v>0</v>
      </c>
      <c r="E21" s="8">
        <v>4</v>
      </c>
      <c r="F21" s="14" t="s">
        <v>229</v>
      </c>
      <c r="G21" s="9">
        <v>1</v>
      </c>
      <c r="H21" s="8">
        <v>0</v>
      </c>
      <c r="I21" s="15" t="s">
        <v>230</v>
      </c>
      <c r="J21" s="9">
        <v>4</v>
      </c>
      <c r="K21" s="8"/>
      <c r="L21" s="14"/>
      <c r="M21" s="9"/>
      <c r="N21" s="88"/>
      <c r="O21" s="91"/>
      <c r="P21" s="90"/>
      <c r="Q21" s="7"/>
      <c r="R21" s="7"/>
      <c r="S21" s="7"/>
      <c r="T21" s="8"/>
      <c r="U21" s="14"/>
      <c r="V21" s="9"/>
      <c r="W21" s="43">
        <v>0</v>
      </c>
      <c r="X21" s="14" t="s">
        <v>230</v>
      </c>
      <c r="Y21" s="44">
        <v>10</v>
      </c>
      <c r="Z21" s="46"/>
      <c r="AA21" s="46"/>
      <c r="AB21" s="46"/>
      <c r="AC21" s="22">
        <f t="shared" si="8"/>
        <v>2</v>
      </c>
      <c r="AD21" s="21">
        <f t="shared" si="9"/>
        <v>0</v>
      </c>
      <c r="AE21" s="21">
        <f t="shared" si="10"/>
        <v>0</v>
      </c>
      <c r="AF21" s="22">
        <f t="shared" si="11"/>
        <v>2</v>
      </c>
      <c r="AG21" s="23">
        <f t="shared" si="12"/>
        <v>6</v>
      </c>
      <c r="AH21" s="17">
        <f t="shared" si="13"/>
        <v>5</v>
      </c>
      <c r="AI21" s="17">
        <f t="shared" si="14"/>
        <v>15</v>
      </c>
      <c r="AJ21" s="17">
        <f t="shared" si="15"/>
        <v>-10</v>
      </c>
    </row>
    <row r="22" spans="1:36" ht="15.75" customHeight="1">
      <c r="A22" s="75" t="s">
        <v>174</v>
      </c>
      <c r="B22" s="43">
        <v>3</v>
      </c>
      <c r="C22" s="41" t="s">
        <v>229</v>
      </c>
      <c r="D22" s="44">
        <v>0</v>
      </c>
      <c r="E22" s="43">
        <v>3</v>
      </c>
      <c r="F22" s="41" t="s">
        <v>229</v>
      </c>
      <c r="G22" s="44">
        <v>1</v>
      </c>
      <c r="H22" s="43"/>
      <c r="I22" s="41"/>
      <c r="J22" s="44"/>
      <c r="K22" s="8"/>
      <c r="L22" s="39"/>
      <c r="M22" s="9"/>
      <c r="N22" s="8"/>
      <c r="O22" s="15"/>
      <c r="P22" s="9"/>
      <c r="Q22" s="91"/>
      <c r="R22" s="91"/>
      <c r="S22" s="91"/>
      <c r="T22" s="8">
        <v>0</v>
      </c>
      <c r="U22" s="14" t="s">
        <v>230</v>
      </c>
      <c r="V22" s="9">
        <v>1</v>
      </c>
      <c r="W22" s="8"/>
      <c r="X22" s="14"/>
      <c r="Y22" s="9"/>
      <c r="Z22" s="46"/>
      <c r="AA22" s="46"/>
      <c r="AB22" s="46"/>
      <c r="AC22" s="22">
        <f t="shared" si="8"/>
        <v>2</v>
      </c>
      <c r="AD22" s="21">
        <f t="shared" si="9"/>
        <v>0</v>
      </c>
      <c r="AE22" s="21">
        <f t="shared" si="10"/>
        <v>0</v>
      </c>
      <c r="AF22" s="22">
        <f t="shared" si="11"/>
        <v>1</v>
      </c>
      <c r="AG22" s="23">
        <f t="shared" si="12"/>
        <v>6</v>
      </c>
      <c r="AH22" s="17">
        <f t="shared" si="13"/>
        <v>6</v>
      </c>
      <c r="AI22" s="17">
        <f t="shared" si="14"/>
        <v>2</v>
      </c>
      <c r="AJ22" s="17">
        <f t="shared" si="15"/>
        <v>4</v>
      </c>
    </row>
    <row r="23" spans="1:36" ht="15.75" customHeight="1">
      <c r="A23" s="75" t="s">
        <v>175</v>
      </c>
      <c r="B23" s="8"/>
      <c r="C23" s="15"/>
      <c r="D23" s="9"/>
      <c r="E23" s="49">
        <v>7</v>
      </c>
      <c r="F23" s="40" t="s">
        <v>229</v>
      </c>
      <c r="G23" s="50">
        <v>0</v>
      </c>
      <c r="H23" s="8">
        <v>5</v>
      </c>
      <c r="I23" s="15" t="s">
        <v>229</v>
      </c>
      <c r="J23" s="9">
        <v>3</v>
      </c>
      <c r="K23" s="43"/>
      <c r="L23" s="41"/>
      <c r="M23" s="44"/>
      <c r="N23" s="10"/>
      <c r="O23" s="14"/>
      <c r="P23" s="44"/>
      <c r="Q23" s="10">
        <v>1</v>
      </c>
      <c r="R23" s="41" t="s">
        <v>229</v>
      </c>
      <c r="S23" s="10">
        <v>0</v>
      </c>
      <c r="T23" s="88"/>
      <c r="U23" s="91"/>
      <c r="V23" s="90"/>
      <c r="W23" s="8"/>
      <c r="X23" s="14"/>
      <c r="Y23" s="9"/>
      <c r="Z23" s="46"/>
      <c r="AA23" s="45"/>
      <c r="AB23" s="46"/>
      <c r="AC23" s="22">
        <f t="shared" si="8"/>
        <v>3</v>
      </c>
      <c r="AD23" s="21">
        <f t="shared" si="9"/>
        <v>0</v>
      </c>
      <c r="AE23" s="21">
        <f t="shared" si="10"/>
        <v>0</v>
      </c>
      <c r="AF23" s="22">
        <f t="shared" si="11"/>
        <v>0</v>
      </c>
      <c r="AG23" s="23">
        <f t="shared" si="12"/>
        <v>9</v>
      </c>
      <c r="AH23" s="17">
        <f t="shared" si="13"/>
        <v>13</v>
      </c>
      <c r="AI23" s="17">
        <f t="shared" si="14"/>
        <v>3</v>
      </c>
      <c r="AJ23" s="17">
        <f t="shared" si="15"/>
        <v>10</v>
      </c>
    </row>
    <row r="24" spans="1:36" ht="15.75" customHeight="1">
      <c r="A24" s="75" t="s">
        <v>176</v>
      </c>
      <c r="B24" s="8">
        <v>4</v>
      </c>
      <c r="C24" s="15" t="s">
        <v>229</v>
      </c>
      <c r="D24" s="9">
        <v>2</v>
      </c>
      <c r="E24" s="49"/>
      <c r="F24" s="40"/>
      <c r="G24" s="50"/>
      <c r="H24" s="8">
        <v>2</v>
      </c>
      <c r="I24" s="15" t="s">
        <v>229</v>
      </c>
      <c r="J24" s="9">
        <v>1</v>
      </c>
      <c r="K24" s="43"/>
      <c r="L24" s="41"/>
      <c r="M24" s="44"/>
      <c r="N24" s="10">
        <v>10</v>
      </c>
      <c r="O24" s="14" t="s">
        <v>229</v>
      </c>
      <c r="P24" s="44">
        <v>0</v>
      </c>
      <c r="Q24" s="10"/>
      <c r="R24" s="10"/>
      <c r="S24" s="10"/>
      <c r="T24" s="49"/>
      <c r="U24" s="40"/>
      <c r="V24" s="50"/>
      <c r="W24" s="88"/>
      <c r="X24" s="91"/>
      <c r="Y24" s="90"/>
      <c r="Z24" s="46"/>
      <c r="AA24" s="45"/>
      <c r="AB24" s="46"/>
      <c r="AC24" s="22">
        <f t="shared" si="8"/>
        <v>3</v>
      </c>
      <c r="AD24" s="21">
        <f t="shared" si="9"/>
        <v>0</v>
      </c>
      <c r="AE24" s="21">
        <f t="shared" si="10"/>
        <v>0</v>
      </c>
      <c r="AF24" s="22">
        <f t="shared" si="11"/>
        <v>0</v>
      </c>
      <c r="AG24" s="23">
        <f t="shared" si="12"/>
        <v>9</v>
      </c>
      <c r="AH24" s="17">
        <f t="shared" si="13"/>
        <v>16</v>
      </c>
      <c r="AI24" s="17">
        <f t="shared" si="14"/>
        <v>3</v>
      </c>
      <c r="AJ24" s="17">
        <f t="shared" si="15"/>
        <v>13</v>
      </c>
    </row>
    <row r="25" ht="15.75" customHeight="1"/>
    <row r="26" spans="1:36" ht="15.75" customHeight="1">
      <c r="A26" s="51" t="s">
        <v>23</v>
      </c>
      <c r="U26" s="11">
        <f>IF(T26&gt;V26,"○","")</f>
      </c>
      <c r="AC26" s="2"/>
      <c r="AD26" s="2"/>
      <c r="AE26" s="2"/>
      <c r="AF26" s="2"/>
      <c r="AG26" s="2"/>
      <c r="AH26" s="2"/>
      <c r="AI26" s="2"/>
      <c r="AJ26" s="2"/>
    </row>
    <row r="27" spans="1:36" ht="15.75" customHeight="1">
      <c r="A27" s="12" t="s">
        <v>26</v>
      </c>
      <c r="AC27" s="2"/>
      <c r="AD27" s="2"/>
      <c r="AE27" s="2"/>
      <c r="AF27" s="2"/>
      <c r="AG27" s="2"/>
      <c r="AH27" s="2"/>
      <c r="AI27" s="2"/>
      <c r="AJ27" s="2"/>
    </row>
    <row r="28" spans="1:36" ht="15.75" customHeight="1">
      <c r="A28" s="6" t="s">
        <v>17</v>
      </c>
      <c r="B28" s="117" t="s">
        <v>76</v>
      </c>
      <c r="C28" s="117"/>
      <c r="D28" s="117"/>
      <c r="E28" s="117" t="s">
        <v>84</v>
      </c>
      <c r="F28" s="117"/>
      <c r="G28" s="117"/>
      <c r="H28" s="114" t="s">
        <v>75</v>
      </c>
      <c r="I28" s="115"/>
      <c r="J28" s="116"/>
      <c r="K28" s="114" t="s">
        <v>73</v>
      </c>
      <c r="L28" s="115"/>
      <c r="M28" s="116"/>
      <c r="N28" s="114" t="s">
        <v>82</v>
      </c>
      <c r="O28" s="115"/>
      <c r="P28" s="116"/>
      <c r="Q28" s="114" t="s">
        <v>227</v>
      </c>
      <c r="R28" s="115"/>
      <c r="S28" s="116"/>
      <c r="T28" s="114" t="s">
        <v>72</v>
      </c>
      <c r="U28" s="115"/>
      <c r="V28" s="116"/>
      <c r="W28" s="114" t="s">
        <v>223</v>
      </c>
      <c r="X28" s="115"/>
      <c r="Y28" s="116"/>
      <c r="Z28" s="113"/>
      <c r="AA28" s="113"/>
      <c r="AB28" s="113"/>
      <c r="AC28" s="1" t="s">
        <v>0</v>
      </c>
      <c r="AD28" s="4" t="s">
        <v>6</v>
      </c>
      <c r="AE28" s="4" t="s">
        <v>7</v>
      </c>
      <c r="AF28" s="1" t="s">
        <v>1</v>
      </c>
      <c r="AG28" s="1" t="s">
        <v>4</v>
      </c>
      <c r="AH28" s="5" t="s">
        <v>2</v>
      </c>
      <c r="AI28" s="5" t="s">
        <v>3</v>
      </c>
      <c r="AJ28" s="5" t="s">
        <v>5</v>
      </c>
    </row>
    <row r="29" spans="1:36" ht="15.75" customHeight="1">
      <c r="A29" s="75" t="s">
        <v>177</v>
      </c>
      <c r="B29" s="18"/>
      <c r="C29" s="19"/>
      <c r="D29" s="20"/>
      <c r="E29" s="43"/>
      <c r="F29" s="41"/>
      <c r="G29" s="44"/>
      <c r="H29" s="10"/>
      <c r="I29" s="41"/>
      <c r="J29" s="44"/>
      <c r="K29" s="8"/>
      <c r="L29" s="14"/>
      <c r="M29" s="9"/>
      <c r="N29" s="8"/>
      <c r="O29" s="15"/>
      <c r="P29" s="9"/>
      <c r="Q29" s="7"/>
      <c r="R29" s="7"/>
      <c r="S29" s="7"/>
      <c r="T29" s="43"/>
      <c r="U29" s="41"/>
      <c r="V29" s="44"/>
      <c r="W29" s="8"/>
      <c r="X29" s="14"/>
      <c r="Y29" s="9"/>
      <c r="Z29" s="46"/>
      <c r="AA29" s="46"/>
      <c r="AB29" s="46"/>
      <c r="AC29" s="22">
        <f>COUNTIF(B29:Y29,"○")</f>
        <v>0</v>
      </c>
      <c r="AD29" s="21">
        <f>COUNTIF(B29:Y29,"△")</f>
        <v>0</v>
      </c>
      <c r="AE29" s="21">
        <f>COUNTIF(B29:Y29,"▲")</f>
        <v>0</v>
      </c>
      <c r="AF29" s="22">
        <f>COUNTIF(B29:Y29,"●")</f>
        <v>0</v>
      </c>
      <c r="AG29" s="23">
        <f>AC29*3+AD29*2+AE29*1</f>
        <v>0</v>
      </c>
      <c r="AH29" s="17">
        <f>B29+E29+H29+K29+N29+Q29+T29+W29</f>
        <v>0</v>
      </c>
      <c r="AI29" s="17">
        <f>D29+G29+J29+M29+P29+S29+V29+Y29</f>
        <v>0</v>
      </c>
      <c r="AJ29" s="17">
        <f>AH29-AI29</f>
        <v>0</v>
      </c>
    </row>
    <row r="30" spans="1:36" ht="15.75" customHeight="1">
      <c r="A30" s="75" t="s">
        <v>178</v>
      </c>
      <c r="B30" s="10"/>
      <c r="C30" s="41"/>
      <c r="D30" s="44"/>
      <c r="E30" s="18"/>
      <c r="F30" s="19"/>
      <c r="G30" s="20"/>
      <c r="H30" s="10">
        <v>0</v>
      </c>
      <c r="I30" s="41" t="s">
        <v>230</v>
      </c>
      <c r="J30" s="44">
        <v>2</v>
      </c>
      <c r="K30" s="10"/>
      <c r="L30" s="41"/>
      <c r="M30" s="10"/>
      <c r="N30" s="43"/>
      <c r="O30" s="41"/>
      <c r="P30" s="44"/>
      <c r="Q30" s="10">
        <v>0</v>
      </c>
      <c r="R30" s="41" t="s">
        <v>230</v>
      </c>
      <c r="S30" s="10">
        <v>1</v>
      </c>
      <c r="T30" s="8"/>
      <c r="U30" s="14"/>
      <c r="V30" s="9"/>
      <c r="W30" s="43"/>
      <c r="X30" s="41"/>
      <c r="Y30" s="44"/>
      <c r="Z30" s="46"/>
      <c r="AA30" s="45"/>
      <c r="AB30" s="46"/>
      <c r="AC30" s="22">
        <f aca="true" t="shared" si="16" ref="AC30:AC36">COUNTIF(B30:Y30,"○")</f>
        <v>0</v>
      </c>
      <c r="AD30" s="21">
        <f aca="true" t="shared" si="17" ref="AD30:AD36">COUNTIF(B30:Y30,"△")</f>
        <v>0</v>
      </c>
      <c r="AE30" s="21">
        <f aca="true" t="shared" si="18" ref="AE30:AE36">COUNTIF(B30:Y30,"▲")</f>
        <v>0</v>
      </c>
      <c r="AF30" s="22">
        <f aca="true" t="shared" si="19" ref="AF30:AF36">COUNTIF(B30:Y30,"●")</f>
        <v>2</v>
      </c>
      <c r="AG30" s="23">
        <f aca="true" t="shared" si="20" ref="AG30:AG36">AC30*3+AD30*2+AE30*1</f>
        <v>0</v>
      </c>
      <c r="AH30" s="17">
        <f aca="true" t="shared" si="21" ref="AH30:AH35">B30+E30+H30+K30+N30+Q30+T30+W30</f>
        <v>0</v>
      </c>
      <c r="AI30" s="17">
        <f aca="true" t="shared" si="22" ref="AI30:AI35">D30+G30+J30+M30+P30+S30+V30+Y30</f>
        <v>3</v>
      </c>
      <c r="AJ30" s="17">
        <f aca="true" t="shared" si="23" ref="AJ30:AJ36">AH30-AI30</f>
        <v>-3</v>
      </c>
    </row>
    <row r="31" spans="1:36" ht="15.75" customHeight="1">
      <c r="A31" s="75" t="s">
        <v>179</v>
      </c>
      <c r="B31" s="8"/>
      <c r="C31" s="15"/>
      <c r="D31" s="7"/>
      <c r="E31" s="8">
        <v>2</v>
      </c>
      <c r="F31" s="15" t="s">
        <v>229</v>
      </c>
      <c r="G31" s="7">
        <v>0</v>
      </c>
      <c r="H31" s="18"/>
      <c r="I31" s="19"/>
      <c r="J31" s="20"/>
      <c r="K31" s="93">
        <v>2</v>
      </c>
      <c r="L31" s="79" t="s">
        <v>230</v>
      </c>
      <c r="M31" s="94">
        <v>3</v>
      </c>
      <c r="N31" s="8"/>
      <c r="O31" s="15"/>
      <c r="P31" s="9"/>
      <c r="Q31" s="7"/>
      <c r="R31" s="7"/>
      <c r="S31" s="7"/>
      <c r="T31" s="8"/>
      <c r="U31" s="14"/>
      <c r="V31" s="9"/>
      <c r="W31" s="77"/>
      <c r="X31" s="79"/>
      <c r="Y31" s="78"/>
      <c r="Z31" s="73"/>
      <c r="AA31" s="73"/>
      <c r="AB31" s="73"/>
      <c r="AC31" s="22">
        <f t="shared" si="16"/>
        <v>1</v>
      </c>
      <c r="AD31" s="21">
        <f t="shared" si="17"/>
        <v>0</v>
      </c>
      <c r="AE31" s="21">
        <f t="shared" si="18"/>
        <v>0</v>
      </c>
      <c r="AF31" s="22">
        <f t="shared" si="19"/>
        <v>1</v>
      </c>
      <c r="AG31" s="23">
        <f t="shared" si="20"/>
        <v>3</v>
      </c>
      <c r="AH31" s="17">
        <f t="shared" si="21"/>
        <v>4</v>
      </c>
      <c r="AI31" s="17">
        <f t="shared" si="22"/>
        <v>3</v>
      </c>
      <c r="AJ31" s="17">
        <f t="shared" si="23"/>
        <v>1</v>
      </c>
    </row>
    <row r="32" spans="1:36" ht="15.75" customHeight="1">
      <c r="A32" s="75" t="s">
        <v>180</v>
      </c>
      <c r="B32" s="8"/>
      <c r="C32" s="14"/>
      <c r="D32" s="9"/>
      <c r="E32" s="10"/>
      <c r="F32" s="41"/>
      <c r="G32" s="10"/>
      <c r="H32" s="93">
        <v>3</v>
      </c>
      <c r="I32" s="39" t="s">
        <v>229</v>
      </c>
      <c r="J32" s="94">
        <v>2</v>
      </c>
      <c r="K32" s="18"/>
      <c r="L32" s="19"/>
      <c r="M32" s="20"/>
      <c r="N32" s="8"/>
      <c r="O32" s="14"/>
      <c r="P32" s="9"/>
      <c r="Q32" s="7"/>
      <c r="R32" s="7"/>
      <c r="S32" s="7"/>
      <c r="T32" s="8"/>
      <c r="U32" s="15"/>
      <c r="V32" s="9"/>
      <c r="W32" s="8"/>
      <c r="X32" s="14"/>
      <c r="Y32" s="9"/>
      <c r="Z32" s="46"/>
      <c r="AA32" s="46"/>
      <c r="AB32" s="46"/>
      <c r="AC32" s="22">
        <f t="shared" si="16"/>
        <v>1</v>
      </c>
      <c r="AD32" s="21">
        <f t="shared" si="17"/>
        <v>0</v>
      </c>
      <c r="AE32" s="21">
        <f t="shared" si="18"/>
        <v>0</v>
      </c>
      <c r="AF32" s="22">
        <f t="shared" si="19"/>
        <v>0</v>
      </c>
      <c r="AG32" s="23">
        <f t="shared" si="20"/>
        <v>3</v>
      </c>
      <c r="AH32" s="17">
        <f t="shared" si="21"/>
        <v>3</v>
      </c>
      <c r="AI32" s="17">
        <f t="shared" si="22"/>
        <v>2</v>
      </c>
      <c r="AJ32" s="17">
        <f t="shared" si="23"/>
        <v>1</v>
      </c>
    </row>
    <row r="33" spans="1:36" ht="15.75" customHeight="1">
      <c r="A33" s="75" t="s">
        <v>181</v>
      </c>
      <c r="B33" s="8"/>
      <c r="C33" s="15"/>
      <c r="D33" s="9"/>
      <c r="E33" s="10"/>
      <c r="F33" s="41"/>
      <c r="G33" s="10"/>
      <c r="H33" s="8"/>
      <c r="I33" s="14"/>
      <c r="J33" s="9"/>
      <c r="K33" s="8"/>
      <c r="L33" s="16"/>
      <c r="M33" s="9"/>
      <c r="N33" s="18"/>
      <c r="O33" s="19"/>
      <c r="P33" s="20"/>
      <c r="Q33" s="7"/>
      <c r="R33" s="7"/>
      <c r="S33" s="7"/>
      <c r="T33" s="8"/>
      <c r="U33" s="14"/>
      <c r="V33" s="9"/>
      <c r="W33" s="8"/>
      <c r="X33" s="14"/>
      <c r="Y33" s="9"/>
      <c r="Z33" s="46"/>
      <c r="AA33" s="46"/>
      <c r="AB33" s="46"/>
      <c r="AC33" s="22">
        <f t="shared" si="16"/>
        <v>0</v>
      </c>
      <c r="AD33" s="21">
        <f t="shared" si="17"/>
        <v>0</v>
      </c>
      <c r="AE33" s="21">
        <f t="shared" si="18"/>
        <v>0</v>
      </c>
      <c r="AF33" s="22">
        <f t="shared" si="19"/>
        <v>0</v>
      </c>
      <c r="AG33" s="23">
        <f t="shared" si="20"/>
        <v>0</v>
      </c>
      <c r="AH33" s="17">
        <f t="shared" si="21"/>
        <v>0</v>
      </c>
      <c r="AI33" s="17">
        <f t="shared" si="22"/>
        <v>0</v>
      </c>
      <c r="AJ33" s="17">
        <f t="shared" si="23"/>
        <v>0</v>
      </c>
    </row>
    <row r="34" spans="1:36" ht="15.75" customHeight="1">
      <c r="A34" s="75" t="s">
        <v>182</v>
      </c>
      <c r="B34" s="10"/>
      <c r="C34" s="41"/>
      <c r="D34" s="10"/>
      <c r="E34" s="8">
        <v>1</v>
      </c>
      <c r="F34" s="15" t="s">
        <v>229</v>
      </c>
      <c r="G34" s="7">
        <v>0</v>
      </c>
      <c r="H34" s="8"/>
      <c r="I34" s="14"/>
      <c r="J34" s="9"/>
      <c r="K34" s="8"/>
      <c r="L34" s="15"/>
      <c r="M34" s="9"/>
      <c r="N34" s="8"/>
      <c r="O34" s="15"/>
      <c r="P34" s="9"/>
      <c r="Q34" s="19"/>
      <c r="R34" s="19"/>
      <c r="S34" s="19"/>
      <c r="T34" s="8"/>
      <c r="U34" s="14"/>
      <c r="V34" s="9"/>
      <c r="W34" s="8"/>
      <c r="X34" s="14"/>
      <c r="Y34" s="9"/>
      <c r="Z34" s="46"/>
      <c r="AA34" s="46"/>
      <c r="AB34" s="46"/>
      <c r="AC34" s="22">
        <f t="shared" si="16"/>
        <v>1</v>
      </c>
      <c r="AD34" s="21">
        <f t="shared" si="17"/>
        <v>0</v>
      </c>
      <c r="AE34" s="21">
        <f t="shared" si="18"/>
        <v>0</v>
      </c>
      <c r="AF34" s="22">
        <f t="shared" si="19"/>
        <v>0</v>
      </c>
      <c r="AG34" s="23">
        <f t="shared" si="20"/>
        <v>3</v>
      </c>
      <c r="AH34" s="17">
        <f t="shared" si="21"/>
        <v>1</v>
      </c>
      <c r="AI34" s="17">
        <f t="shared" si="22"/>
        <v>0</v>
      </c>
      <c r="AJ34" s="17">
        <f t="shared" si="23"/>
        <v>1</v>
      </c>
    </row>
    <row r="35" spans="1:36" ht="15.75" customHeight="1">
      <c r="A35" s="75" t="s">
        <v>183</v>
      </c>
      <c r="B35" s="8"/>
      <c r="C35" s="15"/>
      <c r="D35" s="9"/>
      <c r="E35" s="10"/>
      <c r="F35" s="41"/>
      <c r="G35" s="10"/>
      <c r="H35" s="77"/>
      <c r="I35" s="39"/>
      <c r="J35" s="78"/>
      <c r="K35" s="8"/>
      <c r="L35" s="14"/>
      <c r="M35" s="9"/>
      <c r="N35" s="8"/>
      <c r="O35" s="14"/>
      <c r="P35" s="9"/>
      <c r="Q35" s="7"/>
      <c r="R35" s="7"/>
      <c r="S35" s="7"/>
      <c r="T35" s="18"/>
      <c r="U35" s="19"/>
      <c r="V35" s="20"/>
      <c r="W35" s="8"/>
      <c r="X35" s="14"/>
      <c r="Y35" s="9"/>
      <c r="Z35" s="46"/>
      <c r="AA35" s="45"/>
      <c r="AB35" s="46"/>
      <c r="AC35" s="22">
        <f t="shared" si="16"/>
        <v>0</v>
      </c>
      <c r="AD35" s="21">
        <f t="shared" si="17"/>
        <v>0</v>
      </c>
      <c r="AE35" s="21">
        <f t="shared" si="18"/>
        <v>0</v>
      </c>
      <c r="AF35" s="22">
        <f t="shared" si="19"/>
        <v>0</v>
      </c>
      <c r="AG35" s="23">
        <f t="shared" si="20"/>
        <v>0</v>
      </c>
      <c r="AH35" s="17">
        <f t="shared" si="21"/>
        <v>0</v>
      </c>
      <c r="AI35" s="17">
        <f t="shared" si="22"/>
        <v>0</v>
      </c>
      <c r="AJ35" s="17">
        <f t="shared" si="23"/>
        <v>0</v>
      </c>
    </row>
    <row r="36" spans="1:36" ht="15.75" customHeight="1">
      <c r="A36" s="75" t="s">
        <v>234</v>
      </c>
      <c r="B36" s="8"/>
      <c r="C36" s="15"/>
      <c r="D36" s="9"/>
      <c r="E36" s="10"/>
      <c r="F36" s="41"/>
      <c r="G36" s="10"/>
      <c r="H36" s="77"/>
      <c r="I36" s="39"/>
      <c r="J36" s="78"/>
      <c r="K36" s="8"/>
      <c r="L36" s="14"/>
      <c r="M36" s="9"/>
      <c r="N36" s="8"/>
      <c r="O36" s="14"/>
      <c r="P36" s="9"/>
      <c r="Q36" s="7"/>
      <c r="R36" s="7"/>
      <c r="S36" s="7"/>
      <c r="T36" s="49"/>
      <c r="U36" s="40"/>
      <c r="V36" s="50"/>
      <c r="W36" s="18"/>
      <c r="X36" s="19"/>
      <c r="Y36" s="20"/>
      <c r="Z36" s="46"/>
      <c r="AA36" s="45"/>
      <c r="AB36" s="46"/>
      <c r="AC36" s="22">
        <f t="shared" si="16"/>
        <v>0</v>
      </c>
      <c r="AD36" s="21">
        <f t="shared" si="17"/>
        <v>0</v>
      </c>
      <c r="AE36" s="21">
        <f t="shared" si="18"/>
        <v>0</v>
      </c>
      <c r="AF36" s="22">
        <f t="shared" si="19"/>
        <v>0</v>
      </c>
      <c r="AG36" s="23">
        <f t="shared" si="20"/>
        <v>0</v>
      </c>
      <c r="AH36" s="17">
        <f>B36+E36+H36+K36+N36+Q36+T36+W36</f>
        <v>0</v>
      </c>
      <c r="AI36" s="17">
        <f>D36+G36+J36+M36+P36+S36+V36+Y36</f>
        <v>0</v>
      </c>
      <c r="AJ36" s="17">
        <f t="shared" si="23"/>
        <v>0</v>
      </c>
    </row>
    <row r="37" ht="15.75" customHeight="1"/>
    <row r="38" spans="1:36" ht="15.75" customHeight="1">
      <c r="A38" s="51" t="s">
        <v>23</v>
      </c>
      <c r="U38" s="11">
        <f>IF(T38&gt;V38,"○","")</f>
      </c>
      <c r="AC38" s="2"/>
      <c r="AD38" s="2"/>
      <c r="AE38" s="2"/>
      <c r="AF38" s="2"/>
      <c r="AG38" s="2"/>
      <c r="AH38" s="2"/>
      <c r="AI38" s="2"/>
      <c r="AJ38" s="2"/>
    </row>
    <row r="39" spans="1:36" ht="15.75" customHeight="1">
      <c r="A39" s="74" t="s">
        <v>27</v>
      </c>
      <c r="AC39" s="2"/>
      <c r="AD39" s="2"/>
      <c r="AE39" s="2"/>
      <c r="AF39" s="2"/>
      <c r="AG39" s="2"/>
      <c r="AH39" s="2"/>
      <c r="AI39" s="2"/>
      <c r="AJ39" s="2"/>
    </row>
    <row r="40" spans="1:36" ht="15.75" customHeight="1">
      <c r="A40" s="6" t="s">
        <v>17</v>
      </c>
      <c r="B40" s="117" t="s">
        <v>78</v>
      </c>
      <c r="C40" s="117"/>
      <c r="D40" s="117"/>
      <c r="E40" s="117" t="s">
        <v>80</v>
      </c>
      <c r="F40" s="117"/>
      <c r="G40" s="117"/>
      <c r="H40" s="117" t="s">
        <v>89</v>
      </c>
      <c r="I40" s="117"/>
      <c r="J40" s="117"/>
      <c r="K40" s="117" t="s">
        <v>222</v>
      </c>
      <c r="L40" s="117"/>
      <c r="M40" s="117"/>
      <c r="N40" s="117" t="s">
        <v>67</v>
      </c>
      <c r="O40" s="117"/>
      <c r="P40" s="117"/>
      <c r="Q40" s="117" t="s">
        <v>83</v>
      </c>
      <c r="R40" s="117"/>
      <c r="S40" s="117"/>
      <c r="T40" s="117" t="s">
        <v>93</v>
      </c>
      <c r="U40" s="117"/>
      <c r="V40" s="117"/>
      <c r="W40" s="117" t="s">
        <v>88</v>
      </c>
      <c r="X40" s="117"/>
      <c r="Y40" s="117"/>
      <c r="AC40" s="1" t="s">
        <v>0</v>
      </c>
      <c r="AD40" s="4" t="s">
        <v>6</v>
      </c>
      <c r="AE40" s="4" t="s">
        <v>7</v>
      </c>
      <c r="AF40" s="1" t="s">
        <v>1</v>
      </c>
      <c r="AG40" s="1" t="s">
        <v>4</v>
      </c>
      <c r="AH40" s="5" t="s">
        <v>2</v>
      </c>
      <c r="AI40" s="5" t="s">
        <v>3</v>
      </c>
      <c r="AJ40" s="5" t="s">
        <v>5</v>
      </c>
    </row>
    <row r="41" spans="1:36" ht="15.75" customHeight="1">
      <c r="A41" s="75" t="s">
        <v>184</v>
      </c>
      <c r="B41" s="18"/>
      <c r="C41" s="19"/>
      <c r="D41" s="20"/>
      <c r="E41" s="8"/>
      <c r="F41" s="14"/>
      <c r="G41" s="9"/>
      <c r="H41" s="8"/>
      <c r="I41" s="16"/>
      <c r="J41" s="9"/>
      <c r="K41" s="8">
        <v>5</v>
      </c>
      <c r="L41" s="14" t="s">
        <v>229</v>
      </c>
      <c r="M41" s="9">
        <v>0</v>
      </c>
      <c r="N41" s="8">
        <v>3</v>
      </c>
      <c r="O41" s="14" t="s">
        <v>229</v>
      </c>
      <c r="P41" s="9">
        <v>2</v>
      </c>
      <c r="Q41" s="8"/>
      <c r="R41" s="14"/>
      <c r="S41" s="9"/>
      <c r="T41" s="8">
        <v>0</v>
      </c>
      <c r="U41" s="14" t="s">
        <v>231</v>
      </c>
      <c r="V41" s="9">
        <v>0</v>
      </c>
      <c r="W41" s="8"/>
      <c r="X41" s="14"/>
      <c r="Y41" s="9"/>
      <c r="AC41" s="22">
        <f>COUNTIF(B41:Y41,"○")</f>
        <v>2</v>
      </c>
      <c r="AD41" s="21">
        <f>COUNTIF(B41:Y41,"△")</f>
        <v>1</v>
      </c>
      <c r="AE41" s="21">
        <f>COUNTIF(B41:Y41,"▲")</f>
        <v>0</v>
      </c>
      <c r="AF41" s="22">
        <f>COUNTIF(B41:Y41,"●")</f>
        <v>0</v>
      </c>
      <c r="AG41" s="23">
        <f>AC41*3+AD41*2+AE41*1</f>
        <v>8</v>
      </c>
      <c r="AH41" s="17">
        <f>B41+E41+H41+K41+N41+Q41+T41+W41</f>
        <v>8</v>
      </c>
      <c r="AI41" s="17">
        <f>D41+G41+J41+M41+P41+S41+V41+Y41</f>
        <v>2</v>
      </c>
      <c r="AJ41" s="17">
        <f>AH41-AI41</f>
        <v>6</v>
      </c>
    </row>
    <row r="42" spans="1:36" ht="15.75" customHeight="1">
      <c r="A42" s="75" t="s">
        <v>185</v>
      </c>
      <c r="B42" s="8"/>
      <c r="C42" s="14"/>
      <c r="D42" s="9"/>
      <c r="E42" s="18"/>
      <c r="F42" s="19"/>
      <c r="G42" s="20"/>
      <c r="H42" s="49"/>
      <c r="I42" s="40"/>
      <c r="J42" s="50"/>
      <c r="K42" s="8"/>
      <c r="L42" s="16"/>
      <c r="M42" s="9"/>
      <c r="N42" s="8"/>
      <c r="O42" s="14"/>
      <c r="P42" s="9"/>
      <c r="Q42" s="8"/>
      <c r="R42" s="14"/>
      <c r="S42" s="9"/>
      <c r="T42" s="8">
        <v>0</v>
      </c>
      <c r="U42" s="14" t="s">
        <v>230</v>
      </c>
      <c r="V42" s="9">
        <v>4</v>
      </c>
      <c r="W42" s="8">
        <v>2</v>
      </c>
      <c r="X42" s="14" t="s">
        <v>232</v>
      </c>
      <c r="Y42" s="9">
        <v>2</v>
      </c>
      <c r="AC42" s="22">
        <f aca="true" t="shared" si="24" ref="AC42:AC48">COUNTIF(B42:Y42,"○")</f>
        <v>0</v>
      </c>
      <c r="AD42" s="21">
        <f aca="true" t="shared" si="25" ref="AD42:AD48">COUNTIF(B42:Y42,"△")</f>
        <v>0</v>
      </c>
      <c r="AE42" s="21">
        <f aca="true" t="shared" si="26" ref="AE42:AE48">COUNTIF(B42:Y42,"▲")</f>
        <v>1</v>
      </c>
      <c r="AF42" s="22">
        <f aca="true" t="shared" si="27" ref="AF42:AF48">COUNTIF(B42:Y42,"●")</f>
        <v>1</v>
      </c>
      <c r="AG42" s="23">
        <f aca="true" t="shared" si="28" ref="AG42:AG48">AC42*3+AD42*2+AE42*1</f>
        <v>1</v>
      </c>
      <c r="AH42" s="17">
        <f aca="true" t="shared" si="29" ref="AH42:AH47">B42+E42+H42+K42+N42+Q42+T42+W42</f>
        <v>2</v>
      </c>
      <c r="AI42" s="17">
        <f aca="true" t="shared" si="30" ref="AI42:AI47">D42+G42+J42+M42+P42+S42+V42+Y42</f>
        <v>6</v>
      </c>
      <c r="AJ42" s="17">
        <f aca="true" t="shared" si="31" ref="AJ42:AJ48">AH42-AI42</f>
        <v>-4</v>
      </c>
    </row>
    <row r="43" spans="1:36" ht="15.75" customHeight="1">
      <c r="A43" s="75" t="s">
        <v>186</v>
      </c>
      <c r="B43" s="8"/>
      <c r="C43" s="14"/>
      <c r="D43" s="9"/>
      <c r="E43" s="8"/>
      <c r="F43" s="14"/>
      <c r="G43" s="9"/>
      <c r="H43" s="18"/>
      <c r="I43" s="19"/>
      <c r="J43" s="20"/>
      <c r="K43" s="8">
        <v>12</v>
      </c>
      <c r="L43" s="14" t="s">
        <v>229</v>
      </c>
      <c r="M43" s="9">
        <v>0</v>
      </c>
      <c r="N43" s="8"/>
      <c r="O43" s="14"/>
      <c r="P43" s="9"/>
      <c r="Q43" s="43">
        <v>10</v>
      </c>
      <c r="R43" s="14" t="s">
        <v>229</v>
      </c>
      <c r="S43" s="44">
        <v>1</v>
      </c>
      <c r="T43" s="8">
        <v>1</v>
      </c>
      <c r="U43" s="14" t="s">
        <v>230</v>
      </c>
      <c r="V43" s="7">
        <v>2</v>
      </c>
      <c r="W43" s="8">
        <v>4</v>
      </c>
      <c r="X43" s="14" t="s">
        <v>229</v>
      </c>
      <c r="Y43" s="9">
        <v>0</v>
      </c>
      <c r="AC43" s="22">
        <f t="shared" si="24"/>
        <v>3</v>
      </c>
      <c r="AD43" s="21">
        <f t="shared" si="25"/>
        <v>0</v>
      </c>
      <c r="AE43" s="21">
        <f t="shared" si="26"/>
        <v>0</v>
      </c>
      <c r="AF43" s="22">
        <f t="shared" si="27"/>
        <v>1</v>
      </c>
      <c r="AG43" s="23">
        <f t="shared" si="28"/>
        <v>9</v>
      </c>
      <c r="AH43" s="17">
        <f t="shared" si="29"/>
        <v>27</v>
      </c>
      <c r="AI43" s="17">
        <f t="shared" si="30"/>
        <v>3</v>
      </c>
      <c r="AJ43" s="17">
        <f t="shared" si="31"/>
        <v>24</v>
      </c>
    </row>
    <row r="44" spans="1:36" ht="15.75" customHeight="1">
      <c r="A44" s="75" t="s">
        <v>187</v>
      </c>
      <c r="B44" s="8">
        <v>0</v>
      </c>
      <c r="C44" s="16" t="s">
        <v>230</v>
      </c>
      <c r="D44" s="9">
        <v>5</v>
      </c>
      <c r="E44" s="8"/>
      <c r="F44" s="14"/>
      <c r="G44" s="9"/>
      <c r="H44" s="8">
        <v>0</v>
      </c>
      <c r="I44" s="14" t="s">
        <v>230</v>
      </c>
      <c r="J44" s="9">
        <v>12</v>
      </c>
      <c r="K44" s="18"/>
      <c r="L44" s="19"/>
      <c r="M44" s="20"/>
      <c r="N44" s="8"/>
      <c r="O44" s="16"/>
      <c r="P44" s="9"/>
      <c r="Q44" s="8"/>
      <c r="R44" s="14"/>
      <c r="S44" s="9"/>
      <c r="T44" s="8">
        <v>0</v>
      </c>
      <c r="U44" s="14" t="s">
        <v>230</v>
      </c>
      <c r="V44" s="7">
        <v>6</v>
      </c>
      <c r="W44" s="8"/>
      <c r="X44" s="14"/>
      <c r="Y44" s="9"/>
      <c r="AC44" s="22">
        <f t="shared" si="24"/>
        <v>0</v>
      </c>
      <c r="AD44" s="21">
        <f t="shared" si="25"/>
        <v>0</v>
      </c>
      <c r="AE44" s="21">
        <f t="shared" si="26"/>
        <v>0</v>
      </c>
      <c r="AF44" s="22">
        <f t="shared" si="27"/>
        <v>3</v>
      </c>
      <c r="AG44" s="23">
        <f t="shared" si="28"/>
        <v>0</v>
      </c>
      <c r="AH44" s="17">
        <f t="shared" si="29"/>
        <v>0</v>
      </c>
      <c r="AI44" s="17">
        <f t="shared" si="30"/>
        <v>23</v>
      </c>
      <c r="AJ44" s="17">
        <f t="shared" si="31"/>
        <v>-23</v>
      </c>
    </row>
    <row r="45" spans="1:36" ht="15.75" customHeight="1">
      <c r="A45" s="75" t="s">
        <v>188</v>
      </c>
      <c r="B45" s="8">
        <v>2</v>
      </c>
      <c r="C45" s="14" t="s">
        <v>230</v>
      </c>
      <c r="D45" s="9">
        <v>3</v>
      </c>
      <c r="E45" s="8"/>
      <c r="F45" s="14"/>
      <c r="G45" s="9"/>
      <c r="H45" s="8"/>
      <c r="I45" s="16"/>
      <c r="J45" s="9"/>
      <c r="K45" s="8"/>
      <c r="L45" s="14"/>
      <c r="M45" s="9"/>
      <c r="N45" s="18"/>
      <c r="O45" s="19"/>
      <c r="P45" s="20"/>
      <c r="Q45" s="8"/>
      <c r="R45" s="14"/>
      <c r="S45" s="9"/>
      <c r="T45" s="8">
        <v>2</v>
      </c>
      <c r="U45" s="14" t="s">
        <v>230</v>
      </c>
      <c r="V45" s="9">
        <v>3</v>
      </c>
      <c r="W45" s="8"/>
      <c r="X45" s="15"/>
      <c r="Y45" s="9"/>
      <c r="AC45" s="22">
        <f t="shared" si="24"/>
        <v>0</v>
      </c>
      <c r="AD45" s="21">
        <f t="shared" si="25"/>
        <v>0</v>
      </c>
      <c r="AE45" s="21">
        <f t="shared" si="26"/>
        <v>0</v>
      </c>
      <c r="AF45" s="22">
        <f t="shared" si="27"/>
        <v>2</v>
      </c>
      <c r="AG45" s="23">
        <f t="shared" si="28"/>
        <v>0</v>
      </c>
      <c r="AH45" s="17">
        <f t="shared" si="29"/>
        <v>4</v>
      </c>
      <c r="AI45" s="17">
        <f t="shared" si="30"/>
        <v>6</v>
      </c>
      <c r="AJ45" s="17">
        <f t="shared" si="31"/>
        <v>-2</v>
      </c>
    </row>
    <row r="46" spans="1:36" ht="15.75" customHeight="1">
      <c r="A46" s="75" t="s">
        <v>189</v>
      </c>
      <c r="B46" s="8"/>
      <c r="C46" s="14"/>
      <c r="D46" s="9"/>
      <c r="E46" s="8"/>
      <c r="F46" s="14"/>
      <c r="G46" s="9"/>
      <c r="H46" s="10">
        <v>1</v>
      </c>
      <c r="I46" s="14" t="s">
        <v>230</v>
      </c>
      <c r="J46" s="44">
        <v>10</v>
      </c>
      <c r="K46" s="8"/>
      <c r="L46" s="14"/>
      <c r="M46" s="9"/>
      <c r="N46" s="8"/>
      <c r="O46" s="14"/>
      <c r="P46" s="7"/>
      <c r="Q46" s="18"/>
      <c r="R46" s="19"/>
      <c r="S46" s="20"/>
      <c r="T46" s="8"/>
      <c r="U46" s="15"/>
      <c r="V46" s="9"/>
      <c r="W46" s="8">
        <v>5</v>
      </c>
      <c r="X46" s="15" t="s">
        <v>232</v>
      </c>
      <c r="Y46" s="9">
        <v>5</v>
      </c>
      <c r="AC46" s="22">
        <f t="shared" si="24"/>
        <v>0</v>
      </c>
      <c r="AD46" s="21">
        <f t="shared" si="25"/>
        <v>0</v>
      </c>
      <c r="AE46" s="21">
        <f t="shared" si="26"/>
        <v>1</v>
      </c>
      <c r="AF46" s="22">
        <f t="shared" si="27"/>
        <v>1</v>
      </c>
      <c r="AG46" s="23">
        <f t="shared" si="28"/>
        <v>1</v>
      </c>
      <c r="AH46" s="17">
        <f t="shared" si="29"/>
        <v>6</v>
      </c>
      <c r="AI46" s="17">
        <f t="shared" si="30"/>
        <v>15</v>
      </c>
      <c r="AJ46" s="17">
        <f t="shared" si="31"/>
        <v>-9</v>
      </c>
    </row>
    <row r="47" spans="1:36" ht="15.75" customHeight="1">
      <c r="A47" s="75" t="s">
        <v>190</v>
      </c>
      <c r="B47" s="8">
        <v>0</v>
      </c>
      <c r="C47" s="14" t="s">
        <v>232</v>
      </c>
      <c r="D47" s="9">
        <v>0</v>
      </c>
      <c r="E47" s="8">
        <v>4</v>
      </c>
      <c r="F47" s="16" t="s">
        <v>229</v>
      </c>
      <c r="G47" s="9">
        <v>0</v>
      </c>
      <c r="H47" s="8">
        <v>2</v>
      </c>
      <c r="I47" s="14" t="s">
        <v>229</v>
      </c>
      <c r="J47" s="9">
        <v>1</v>
      </c>
      <c r="K47" s="8">
        <v>6</v>
      </c>
      <c r="L47" s="14" t="s">
        <v>229</v>
      </c>
      <c r="M47" s="9">
        <v>0</v>
      </c>
      <c r="N47" s="8">
        <v>3</v>
      </c>
      <c r="O47" s="14" t="s">
        <v>229</v>
      </c>
      <c r="P47" s="7">
        <v>2</v>
      </c>
      <c r="Q47" s="8"/>
      <c r="R47" s="15"/>
      <c r="S47" s="9"/>
      <c r="T47" s="18"/>
      <c r="U47" s="19"/>
      <c r="V47" s="20"/>
      <c r="W47" s="8"/>
      <c r="X47" s="15"/>
      <c r="Y47" s="9"/>
      <c r="AC47" s="22">
        <f t="shared" si="24"/>
        <v>4</v>
      </c>
      <c r="AD47" s="21">
        <f t="shared" si="25"/>
        <v>0</v>
      </c>
      <c r="AE47" s="21">
        <f t="shared" si="26"/>
        <v>1</v>
      </c>
      <c r="AF47" s="22">
        <f t="shared" si="27"/>
        <v>0</v>
      </c>
      <c r="AG47" s="23">
        <f t="shared" si="28"/>
        <v>13</v>
      </c>
      <c r="AH47" s="17">
        <f t="shared" si="29"/>
        <v>15</v>
      </c>
      <c r="AI47" s="17">
        <f t="shared" si="30"/>
        <v>3</v>
      </c>
      <c r="AJ47" s="17">
        <f t="shared" si="31"/>
        <v>12</v>
      </c>
    </row>
    <row r="48" spans="1:36" ht="15.75" customHeight="1">
      <c r="A48" s="75" t="s">
        <v>191</v>
      </c>
      <c r="B48" s="8"/>
      <c r="C48" s="14"/>
      <c r="D48" s="9"/>
      <c r="E48" s="8">
        <v>2</v>
      </c>
      <c r="F48" s="14" t="s">
        <v>231</v>
      </c>
      <c r="G48" s="9">
        <v>2</v>
      </c>
      <c r="H48" s="8">
        <v>0</v>
      </c>
      <c r="I48" s="14" t="s">
        <v>230</v>
      </c>
      <c r="J48" s="9">
        <v>4</v>
      </c>
      <c r="K48" s="8"/>
      <c r="L48" s="14"/>
      <c r="M48" s="9"/>
      <c r="N48" s="8"/>
      <c r="O48" s="14"/>
      <c r="P48" s="7"/>
      <c r="Q48" s="8">
        <v>5</v>
      </c>
      <c r="R48" s="15" t="s">
        <v>231</v>
      </c>
      <c r="S48" s="9">
        <v>5</v>
      </c>
      <c r="T48" s="8"/>
      <c r="U48" s="14"/>
      <c r="V48" s="7"/>
      <c r="W48" s="18"/>
      <c r="X48" s="19"/>
      <c r="Y48" s="20"/>
      <c r="AC48" s="22">
        <f t="shared" si="24"/>
        <v>0</v>
      </c>
      <c r="AD48" s="21">
        <f t="shared" si="25"/>
        <v>2</v>
      </c>
      <c r="AE48" s="21">
        <f t="shared" si="26"/>
        <v>0</v>
      </c>
      <c r="AF48" s="22">
        <f t="shared" si="27"/>
        <v>1</v>
      </c>
      <c r="AG48" s="23">
        <f t="shared" si="28"/>
        <v>4</v>
      </c>
      <c r="AH48" s="17">
        <f>B48+E48+H48+K48+N48+Q48+T48+W48</f>
        <v>7</v>
      </c>
      <c r="AI48" s="17">
        <f>D48+G48+J48+M48+P48+S48+V48+Y48</f>
        <v>11</v>
      </c>
      <c r="AJ48" s="17">
        <f t="shared" si="31"/>
        <v>-4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</sheetData>
  <sheetProtection/>
  <mergeCells count="35">
    <mergeCell ref="Q28:S28"/>
    <mergeCell ref="W16:Y16"/>
    <mergeCell ref="T16:V16"/>
    <mergeCell ref="K3:M3"/>
    <mergeCell ref="T3:V3"/>
    <mergeCell ref="W28:Y28"/>
    <mergeCell ref="E16:G16"/>
    <mergeCell ref="E3:G3"/>
    <mergeCell ref="Z3:AB3"/>
    <mergeCell ref="Z16:AB16"/>
    <mergeCell ref="N16:P16"/>
    <mergeCell ref="W3:Y3"/>
    <mergeCell ref="Q3:S3"/>
    <mergeCell ref="N3:P3"/>
    <mergeCell ref="Q16:S16"/>
    <mergeCell ref="E28:G28"/>
    <mergeCell ref="H28:J28"/>
    <mergeCell ref="K28:M28"/>
    <mergeCell ref="N28:P28"/>
    <mergeCell ref="T28:V28"/>
    <mergeCell ref="B3:D3"/>
    <mergeCell ref="H16:J16"/>
    <mergeCell ref="K16:M16"/>
    <mergeCell ref="B16:D16"/>
    <mergeCell ref="H3:J3"/>
    <mergeCell ref="Z28:AB28"/>
    <mergeCell ref="B40:D40"/>
    <mergeCell ref="E40:G40"/>
    <mergeCell ref="H40:J40"/>
    <mergeCell ref="K40:M40"/>
    <mergeCell ref="N40:P40"/>
    <mergeCell ref="Q40:S40"/>
    <mergeCell ref="T40:V40"/>
    <mergeCell ref="W40:Y40"/>
    <mergeCell ref="B28:D28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fitToHeight="1" fitToWidth="1"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18.69921875" style="0" customWidth="1"/>
    <col min="2" max="31" width="2.69921875" style="0" customWidth="1"/>
    <col min="32" max="36" width="4.3984375" style="0" customWidth="1"/>
    <col min="37" max="37" width="4.3984375" style="28" customWidth="1"/>
    <col min="38" max="41" width="4.3984375" style="0" customWidth="1"/>
  </cols>
  <sheetData>
    <row r="1" spans="1:39" ht="15.75" customHeight="1">
      <c r="A1" s="51" t="s">
        <v>29</v>
      </c>
      <c r="AA1" s="11">
        <f>IF(Z1&gt;AB1,"○","")</f>
      </c>
      <c r="AF1" s="2"/>
      <c r="AG1" s="2"/>
      <c r="AH1" s="2"/>
      <c r="AI1" s="2"/>
      <c r="AJ1" s="2"/>
      <c r="AK1" s="2"/>
      <c r="AL1" s="2"/>
      <c r="AM1" s="2"/>
    </row>
    <row r="2" spans="1:39" ht="15.75" customHeight="1">
      <c r="A2" s="13" t="s">
        <v>30</v>
      </c>
      <c r="AF2" s="2"/>
      <c r="AG2" s="2"/>
      <c r="AH2" s="2"/>
      <c r="AI2" s="2"/>
      <c r="AJ2" s="2"/>
      <c r="AK2" s="2"/>
      <c r="AL2" s="2"/>
      <c r="AM2" s="2"/>
    </row>
    <row r="3" spans="1:39" ht="15.75" customHeight="1">
      <c r="A3" s="6" t="s">
        <v>28</v>
      </c>
      <c r="B3" s="117" t="s">
        <v>64</v>
      </c>
      <c r="C3" s="117"/>
      <c r="D3" s="117"/>
      <c r="E3" s="117" t="s">
        <v>66</v>
      </c>
      <c r="F3" s="117"/>
      <c r="G3" s="117"/>
      <c r="H3" s="117" t="s">
        <v>70</v>
      </c>
      <c r="I3" s="117"/>
      <c r="J3" s="117"/>
      <c r="K3" s="117" t="s">
        <v>67</v>
      </c>
      <c r="L3" s="117"/>
      <c r="M3" s="117"/>
      <c r="N3" s="117" t="s">
        <v>84</v>
      </c>
      <c r="O3" s="117"/>
      <c r="P3" s="117"/>
      <c r="Q3" s="117" t="s">
        <v>89</v>
      </c>
      <c r="R3" s="117"/>
      <c r="S3" s="117"/>
      <c r="T3" s="117" t="s">
        <v>73</v>
      </c>
      <c r="U3" s="117"/>
      <c r="V3" s="117"/>
      <c r="W3" s="117" t="s">
        <v>75</v>
      </c>
      <c r="X3" s="117"/>
      <c r="Y3" s="117"/>
      <c r="Z3" s="117" t="s">
        <v>227</v>
      </c>
      <c r="AA3" s="117"/>
      <c r="AB3" s="117"/>
      <c r="AC3" s="117" t="s">
        <v>80</v>
      </c>
      <c r="AD3" s="117"/>
      <c r="AE3" s="117"/>
      <c r="AF3" s="4" t="s">
        <v>0</v>
      </c>
      <c r="AG3" s="4" t="s">
        <v>6</v>
      </c>
      <c r="AH3" s="4" t="s">
        <v>7</v>
      </c>
      <c r="AI3" s="1" t="s">
        <v>1</v>
      </c>
      <c r="AJ3" s="1" t="s">
        <v>4</v>
      </c>
      <c r="AK3" s="5" t="s">
        <v>2</v>
      </c>
      <c r="AL3" s="5" t="s">
        <v>3</v>
      </c>
      <c r="AM3" s="5" t="s">
        <v>5</v>
      </c>
    </row>
    <row r="4" spans="1:39" ht="15.75" customHeight="1">
      <c r="A4" s="75" t="s">
        <v>192</v>
      </c>
      <c r="B4" s="18"/>
      <c r="C4" s="19"/>
      <c r="D4" s="20"/>
      <c r="E4" s="93"/>
      <c r="F4" s="39"/>
      <c r="G4" s="94"/>
      <c r="H4" s="8">
        <v>4</v>
      </c>
      <c r="I4" s="39" t="s">
        <v>229</v>
      </c>
      <c r="J4" s="9">
        <v>1</v>
      </c>
      <c r="K4" s="8"/>
      <c r="L4" s="39"/>
      <c r="M4" s="9"/>
      <c r="N4" s="8"/>
      <c r="O4" s="14"/>
      <c r="P4" s="9"/>
      <c r="Q4" s="8"/>
      <c r="R4" s="14"/>
      <c r="S4" s="9"/>
      <c r="T4" s="8"/>
      <c r="U4" s="14"/>
      <c r="V4" s="9"/>
      <c r="W4" s="8"/>
      <c r="X4" s="14"/>
      <c r="Y4" s="9"/>
      <c r="Z4" s="8"/>
      <c r="AA4" s="14"/>
      <c r="AB4" s="9"/>
      <c r="AC4" s="8"/>
      <c r="AD4" s="14"/>
      <c r="AE4" s="9"/>
      <c r="AF4" s="21">
        <f>COUNTIF(B4:AE4,"○")</f>
        <v>1</v>
      </c>
      <c r="AG4" s="21">
        <f>COUNTIF(B4:AE4,"△")</f>
        <v>0</v>
      </c>
      <c r="AH4" s="21">
        <f>COUNTIF(B4:AE4,"▲")</f>
        <v>0</v>
      </c>
      <c r="AI4" s="22">
        <f>COUNTIF(B4:AE4,"●")</f>
        <v>0</v>
      </c>
      <c r="AJ4" s="23">
        <f>AF4*3+AG4*2+AH4*1</f>
        <v>3</v>
      </c>
      <c r="AK4" s="17">
        <f>B4+E4+H4+K4+N4+Q4+T4+W4+Z4+AC4</f>
        <v>4</v>
      </c>
      <c r="AL4" s="17">
        <f>D4+G4+J4+M4+P4+S4+V4+Y4+AB4+AE4</f>
        <v>1</v>
      </c>
      <c r="AM4" s="17">
        <f>AK4-AL4</f>
        <v>3</v>
      </c>
    </row>
    <row r="5" spans="1:39" ht="15.75" customHeight="1">
      <c r="A5" s="75" t="s">
        <v>193</v>
      </c>
      <c r="B5" s="93"/>
      <c r="C5" s="79"/>
      <c r="D5" s="94"/>
      <c r="E5" s="18"/>
      <c r="F5" s="19"/>
      <c r="G5" s="20"/>
      <c r="H5" s="8"/>
      <c r="I5" s="14"/>
      <c r="J5" s="9"/>
      <c r="K5" s="93"/>
      <c r="L5" s="79"/>
      <c r="M5" s="94"/>
      <c r="N5" s="8">
        <v>5</v>
      </c>
      <c r="O5" s="14" t="s">
        <v>229</v>
      </c>
      <c r="P5" s="9">
        <v>0</v>
      </c>
      <c r="Q5" s="8"/>
      <c r="R5" s="14"/>
      <c r="S5" s="9"/>
      <c r="T5" s="8"/>
      <c r="U5" s="14"/>
      <c r="V5" s="9"/>
      <c r="W5" s="8"/>
      <c r="X5" s="14"/>
      <c r="Y5" s="9"/>
      <c r="Z5" s="8"/>
      <c r="AA5" s="39"/>
      <c r="AB5" s="9"/>
      <c r="AC5" s="8"/>
      <c r="AD5" s="39"/>
      <c r="AE5" s="9"/>
      <c r="AF5" s="21">
        <f aca="true" t="shared" si="0" ref="AF5:AF13">COUNTIF(B5:AE5,"○")</f>
        <v>1</v>
      </c>
      <c r="AG5" s="21">
        <f aca="true" t="shared" si="1" ref="AG5:AG13">COUNTIF(B5:AE5,"△")</f>
        <v>0</v>
      </c>
      <c r="AH5" s="21">
        <f aca="true" t="shared" si="2" ref="AH5:AH13">COUNTIF(B5:AE5,"▲")</f>
        <v>0</v>
      </c>
      <c r="AI5" s="22">
        <f aca="true" t="shared" si="3" ref="AI5:AI13">COUNTIF(B5:AE5,"●")</f>
        <v>0</v>
      </c>
      <c r="AJ5" s="23">
        <f aca="true" t="shared" si="4" ref="AJ5:AJ13">AF5*3+AG5*2+AH5*1</f>
        <v>3</v>
      </c>
      <c r="AK5" s="17">
        <f aca="true" t="shared" si="5" ref="AK5:AK12">B5+E5+H5+K5+N5+Q5+T5+W5+Z5+AC5</f>
        <v>5</v>
      </c>
      <c r="AL5" s="17">
        <f aca="true" t="shared" si="6" ref="AL5:AL13">D5+G5+J5+M5+P5+S5+V5+Y5+AB5+AE5</f>
        <v>0</v>
      </c>
      <c r="AM5" s="17">
        <f aca="true" t="shared" si="7" ref="AM5:AM13">AK5-AL5</f>
        <v>5</v>
      </c>
    </row>
    <row r="6" spans="1:39" ht="15.75" customHeight="1">
      <c r="A6" s="75" t="s">
        <v>194</v>
      </c>
      <c r="B6" s="8">
        <v>1</v>
      </c>
      <c r="C6" s="27" t="s">
        <v>230</v>
      </c>
      <c r="D6" s="9">
        <v>4</v>
      </c>
      <c r="E6" s="7"/>
      <c r="F6" s="39"/>
      <c r="G6" s="7"/>
      <c r="H6" s="18"/>
      <c r="I6" s="19"/>
      <c r="J6" s="20"/>
      <c r="K6" s="8">
        <v>1</v>
      </c>
      <c r="L6" s="14" t="s">
        <v>231</v>
      </c>
      <c r="M6" s="9">
        <v>1</v>
      </c>
      <c r="N6" s="8"/>
      <c r="O6" s="39"/>
      <c r="P6" s="9"/>
      <c r="Q6" s="8"/>
      <c r="R6" s="14"/>
      <c r="S6" s="9"/>
      <c r="T6" s="8"/>
      <c r="U6" s="14"/>
      <c r="V6" s="9"/>
      <c r="W6" s="8"/>
      <c r="X6" s="14"/>
      <c r="Y6" s="9"/>
      <c r="Z6" s="8"/>
      <c r="AA6" s="14"/>
      <c r="AB6" s="9"/>
      <c r="AC6" s="8"/>
      <c r="AD6" s="14"/>
      <c r="AE6" s="9"/>
      <c r="AF6" s="21">
        <f t="shared" si="0"/>
        <v>0</v>
      </c>
      <c r="AG6" s="21">
        <f t="shared" si="1"/>
        <v>1</v>
      </c>
      <c r="AH6" s="21">
        <f t="shared" si="2"/>
        <v>0</v>
      </c>
      <c r="AI6" s="22">
        <f t="shared" si="3"/>
        <v>1</v>
      </c>
      <c r="AJ6" s="23">
        <f t="shared" si="4"/>
        <v>2</v>
      </c>
      <c r="AK6" s="17">
        <f t="shared" si="5"/>
        <v>2</v>
      </c>
      <c r="AL6" s="17">
        <f t="shared" si="6"/>
        <v>5</v>
      </c>
      <c r="AM6" s="17">
        <f t="shared" si="7"/>
        <v>-3</v>
      </c>
    </row>
    <row r="7" spans="1:39" ht="15.75" customHeight="1">
      <c r="A7" s="75" t="s">
        <v>195</v>
      </c>
      <c r="B7" s="8"/>
      <c r="C7" s="14"/>
      <c r="D7" s="9"/>
      <c r="E7" s="93"/>
      <c r="F7" s="39"/>
      <c r="G7" s="94"/>
      <c r="H7" s="8">
        <v>1</v>
      </c>
      <c r="I7" s="14" t="s">
        <v>232</v>
      </c>
      <c r="J7" s="9">
        <v>1</v>
      </c>
      <c r="K7" s="18"/>
      <c r="L7" s="19"/>
      <c r="M7" s="20"/>
      <c r="N7" s="8"/>
      <c r="O7" s="39"/>
      <c r="P7" s="9"/>
      <c r="Q7" s="8"/>
      <c r="R7" s="14"/>
      <c r="S7" s="9"/>
      <c r="T7" s="8">
        <v>0</v>
      </c>
      <c r="U7" s="14" t="s">
        <v>231</v>
      </c>
      <c r="V7" s="9">
        <v>0</v>
      </c>
      <c r="W7" s="8"/>
      <c r="X7" s="14"/>
      <c r="Y7" s="9"/>
      <c r="Z7" s="8"/>
      <c r="AA7" s="14"/>
      <c r="AB7" s="9"/>
      <c r="AC7" s="8"/>
      <c r="AD7" s="39"/>
      <c r="AE7" s="9"/>
      <c r="AF7" s="21">
        <f t="shared" si="0"/>
        <v>0</v>
      </c>
      <c r="AG7" s="21">
        <f t="shared" si="1"/>
        <v>1</v>
      </c>
      <c r="AH7" s="21">
        <f t="shared" si="2"/>
        <v>1</v>
      </c>
      <c r="AI7" s="22">
        <f t="shared" si="3"/>
        <v>0</v>
      </c>
      <c r="AJ7" s="23">
        <f t="shared" si="4"/>
        <v>3</v>
      </c>
      <c r="AK7" s="17">
        <f t="shared" si="5"/>
        <v>1</v>
      </c>
      <c r="AL7" s="17">
        <f t="shared" si="6"/>
        <v>1</v>
      </c>
      <c r="AM7" s="17">
        <f t="shared" si="7"/>
        <v>0</v>
      </c>
    </row>
    <row r="8" spans="1:39" ht="15.75" customHeight="1">
      <c r="A8" s="75" t="s">
        <v>196</v>
      </c>
      <c r="B8" s="8"/>
      <c r="C8" s="27"/>
      <c r="D8" s="9"/>
      <c r="E8" s="8">
        <v>0</v>
      </c>
      <c r="F8" s="14" t="s">
        <v>230</v>
      </c>
      <c r="G8" s="9">
        <v>5</v>
      </c>
      <c r="H8" s="8"/>
      <c r="I8" s="27"/>
      <c r="J8" s="9"/>
      <c r="K8" s="8"/>
      <c r="L8" s="27"/>
      <c r="M8" s="9"/>
      <c r="N8" s="18"/>
      <c r="O8" s="19"/>
      <c r="P8" s="20"/>
      <c r="Q8" s="8"/>
      <c r="R8" s="14"/>
      <c r="S8" s="9"/>
      <c r="T8" s="8">
        <v>1</v>
      </c>
      <c r="U8" s="14" t="s">
        <v>231</v>
      </c>
      <c r="V8" s="9">
        <v>1</v>
      </c>
      <c r="W8" s="8">
        <v>0</v>
      </c>
      <c r="X8" s="14" t="s">
        <v>231</v>
      </c>
      <c r="Y8" s="9">
        <v>0</v>
      </c>
      <c r="Z8" s="8">
        <v>0</v>
      </c>
      <c r="AA8" s="14" t="s">
        <v>230</v>
      </c>
      <c r="AB8" s="9">
        <v>7</v>
      </c>
      <c r="AC8" s="8">
        <v>0</v>
      </c>
      <c r="AD8" s="27" t="s">
        <v>230</v>
      </c>
      <c r="AE8" s="9">
        <v>8</v>
      </c>
      <c r="AF8" s="21">
        <f t="shared" si="0"/>
        <v>0</v>
      </c>
      <c r="AG8" s="21">
        <f t="shared" si="1"/>
        <v>2</v>
      </c>
      <c r="AH8" s="21">
        <f t="shared" si="2"/>
        <v>0</v>
      </c>
      <c r="AI8" s="22">
        <f t="shared" si="3"/>
        <v>3</v>
      </c>
      <c r="AJ8" s="23">
        <f t="shared" si="4"/>
        <v>4</v>
      </c>
      <c r="AK8" s="17">
        <f t="shared" si="5"/>
        <v>1</v>
      </c>
      <c r="AL8" s="17">
        <f t="shared" si="6"/>
        <v>21</v>
      </c>
      <c r="AM8" s="17">
        <f t="shared" si="7"/>
        <v>-20</v>
      </c>
    </row>
    <row r="9" spans="1:39" ht="15.75" customHeight="1">
      <c r="A9" s="75" t="s">
        <v>197</v>
      </c>
      <c r="B9" s="7"/>
      <c r="C9" s="39"/>
      <c r="D9" s="7"/>
      <c r="E9" s="8"/>
      <c r="F9" s="14"/>
      <c r="G9" s="9"/>
      <c r="H9" s="8"/>
      <c r="I9" s="14"/>
      <c r="J9" s="9"/>
      <c r="K9" s="8"/>
      <c r="L9" s="14"/>
      <c r="M9" s="9"/>
      <c r="N9" s="8"/>
      <c r="O9" s="14"/>
      <c r="P9" s="9"/>
      <c r="Q9" s="18"/>
      <c r="R9" s="19"/>
      <c r="S9" s="20"/>
      <c r="T9" s="8"/>
      <c r="U9" s="14"/>
      <c r="V9" s="9"/>
      <c r="W9" s="8">
        <v>7</v>
      </c>
      <c r="X9" s="14" t="s">
        <v>229</v>
      </c>
      <c r="Y9" s="9">
        <v>0</v>
      </c>
      <c r="Z9" s="7"/>
      <c r="AA9" s="39"/>
      <c r="AB9" s="7"/>
      <c r="AC9" s="8">
        <v>0</v>
      </c>
      <c r="AD9" s="14" t="s">
        <v>230</v>
      </c>
      <c r="AE9" s="9">
        <v>1</v>
      </c>
      <c r="AF9" s="21">
        <f t="shared" si="0"/>
        <v>1</v>
      </c>
      <c r="AG9" s="21">
        <f t="shared" si="1"/>
        <v>0</v>
      </c>
      <c r="AH9" s="21">
        <f t="shared" si="2"/>
        <v>0</v>
      </c>
      <c r="AI9" s="22">
        <f t="shared" si="3"/>
        <v>1</v>
      </c>
      <c r="AJ9" s="23">
        <f t="shared" si="4"/>
        <v>3</v>
      </c>
      <c r="AK9" s="17">
        <f t="shared" si="5"/>
        <v>7</v>
      </c>
      <c r="AL9" s="17">
        <f t="shared" si="6"/>
        <v>1</v>
      </c>
      <c r="AM9" s="17">
        <f t="shared" si="7"/>
        <v>6</v>
      </c>
    </row>
    <row r="10" spans="1:39" ht="15.75" customHeight="1">
      <c r="A10" s="75" t="s">
        <v>198</v>
      </c>
      <c r="B10" s="8"/>
      <c r="C10" s="14"/>
      <c r="D10" s="9"/>
      <c r="E10" s="8"/>
      <c r="F10" s="14"/>
      <c r="G10" s="9"/>
      <c r="H10" s="8"/>
      <c r="I10" s="27"/>
      <c r="J10" s="9"/>
      <c r="K10" s="8">
        <v>0</v>
      </c>
      <c r="L10" s="14" t="s">
        <v>232</v>
      </c>
      <c r="M10" s="9">
        <v>0</v>
      </c>
      <c r="N10" s="8">
        <v>1</v>
      </c>
      <c r="O10" s="14" t="s">
        <v>232</v>
      </c>
      <c r="P10" s="9">
        <v>1</v>
      </c>
      <c r="Q10" s="8"/>
      <c r="R10" s="14"/>
      <c r="S10" s="9"/>
      <c r="T10" s="18"/>
      <c r="U10" s="19"/>
      <c r="V10" s="20"/>
      <c r="W10" s="8">
        <v>1</v>
      </c>
      <c r="X10" s="14" t="s">
        <v>230</v>
      </c>
      <c r="Y10" s="9">
        <v>2</v>
      </c>
      <c r="Z10" s="7"/>
      <c r="AA10" s="39"/>
      <c r="AB10" s="7"/>
      <c r="AC10" s="8"/>
      <c r="AD10" s="14"/>
      <c r="AE10" s="9"/>
      <c r="AF10" s="21">
        <f t="shared" si="0"/>
        <v>0</v>
      </c>
      <c r="AG10" s="21">
        <f t="shared" si="1"/>
        <v>0</v>
      </c>
      <c r="AH10" s="21">
        <f t="shared" si="2"/>
        <v>2</v>
      </c>
      <c r="AI10" s="22">
        <f t="shared" si="3"/>
        <v>1</v>
      </c>
      <c r="AJ10" s="23">
        <f t="shared" si="4"/>
        <v>2</v>
      </c>
      <c r="AK10" s="17">
        <f t="shared" si="5"/>
        <v>2</v>
      </c>
      <c r="AL10" s="17">
        <f t="shared" si="6"/>
        <v>3</v>
      </c>
      <c r="AM10" s="17">
        <f t="shared" si="7"/>
        <v>-1</v>
      </c>
    </row>
    <row r="11" spans="1:39" ht="15.75" customHeight="1">
      <c r="A11" s="75" t="s">
        <v>199</v>
      </c>
      <c r="B11" s="8"/>
      <c r="C11" s="14"/>
      <c r="D11" s="9"/>
      <c r="E11" s="8"/>
      <c r="F11" s="14"/>
      <c r="G11" s="9"/>
      <c r="H11" s="8"/>
      <c r="I11" s="14"/>
      <c r="J11" s="9"/>
      <c r="K11" s="8"/>
      <c r="L11" s="14"/>
      <c r="M11" s="9"/>
      <c r="N11" s="8">
        <v>0</v>
      </c>
      <c r="O11" s="14" t="s">
        <v>232</v>
      </c>
      <c r="P11" s="9">
        <v>0</v>
      </c>
      <c r="Q11" s="8">
        <v>0</v>
      </c>
      <c r="R11" s="14" t="s">
        <v>230</v>
      </c>
      <c r="S11" s="9">
        <v>7</v>
      </c>
      <c r="T11" s="8">
        <v>2</v>
      </c>
      <c r="U11" s="14" t="s">
        <v>229</v>
      </c>
      <c r="V11" s="9">
        <v>1</v>
      </c>
      <c r="W11" s="18"/>
      <c r="X11" s="19"/>
      <c r="Y11" s="20"/>
      <c r="Z11" s="7"/>
      <c r="AA11" s="39"/>
      <c r="AB11" s="7"/>
      <c r="AC11" s="8">
        <v>1</v>
      </c>
      <c r="AD11" s="14" t="s">
        <v>230</v>
      </c>
      <c r="AE11" s="9">
        <v>9</v>
      </c>
      <c r="AF11" s="21">
        <f t="shared" si="0"/>
        <v>1</v>
      </c>
      <c r="AG11" s="21">
        <f t="shared" si="1"/>
        <v>0</v>
      </c>
      <c r="AH11" s="21">
        <f t="shared" si="2"/>
        <v>1</v>
      </c>
      <c r="AI11" s="22">
        <f t="shared" si="3"/>
        <v>2</v>
      </c>
      <c r="AJ11" s="23">
        <f t="shared" si="4"/>
        <v>4</v>
      </c>
      <c r="AK11" s="17">
        <f t="shared" si="5"/>
        <v>3</v>
      </c>
      <c r="AL11" s="17">
        <f t="shared" si="6"/>
        <v>17</v>
      </c>
      <c r="AM11" s="17">
        <f t="shared" si="7"/>
        <v>-14</v>
      </c>
    </row>
    <row r="12" spans="1:39" ht="15.75" customHeight="1">
      <c r="A12" s="75" t="s">
        <v>200</v>
      </c>
      <c r="B12" s="8"/>
      <c r="C12" s="14"/>
      <c r="D12" s="9"/>
      <c r="E12" s="8"/>
      <c r="F12" s="14"/>
      <c r="G12" s="9"/>
      <c r="H12" s="8"/>
      <c r="I12" s="14"/>
      <c r="J12" s="9"/>
      <c r="K12" s="8"/>
      <c r="L12" s="14"/>
      <c r="M12" s="9"/>
      <c r="N12" s="8">
        <v>7</v>
      </c>
      <c r="O12" s="14" t="s">
        <v>229</v>
      </c>
      <c r="P12" s="9">
        <v>0</v>
      </c>
      <c r="Q12" s="8"/>
      <c r="R12" s="14"/>
      <c r="S12" s="9"/>
      <c r="T12" s="8"/>
      <c r="U12" s="14"/>
      <c r="V12" s="9"/>
      <c r="W12" s="8"/>
      <c r="X12" s="14"/>
      <c r="Y12" s="9"/>
      <c r="Z12" s="18"/>
      <c r="AA12" s="19"/>
      <c r="AB12" s="20"/>
      <c r="AC12" s="8">
        <v>4</v>
      </c>
      <c r="AD12" s="14" t="s">
        <v>229</v>
      </c>
      <c r="AE12" s="9">
        <v>1</v>
      </c>
      <c r="AF12" s="21">
        <f t="shared" si="0"/>
        <v>2</v>
      </c>
      <c r="AG12" s="21">
        <f t="shared" si="1"/>
        <v>0</v>
      </c>
      <c r="AH12" s="21">
        <f t="shared" si="2"/>
        <v>0</v>
      </c>
      <c r="AI12" s="22">
        <f t="shared" si="3"/>
        <v>0</v>
      </c>
      <c r="AJ12" s="23">
        <f t="shared" si="4"/>
        <v>6</v>
      </c>
      <c r="AK12" s="17">
        <f t="shared" si="5"/>
        <v>11</v>
      </c>
      <c r="AL12" s="17">
        <f t="shared" si="6"/>
        <v>1</v>
      </c>
      <c r="AM12" s="17">
        <f t="shared" si="7"/>
        <v>10</v>
      </c>
    </row>
    <row r="13" spans="1:39" ht="15.75" customHeight="1">
      <c r="A13" s="75" t="s">
        <v>201</v>
      </c>
      <c r="B13" s="8"/>
      <c r="C13" s="14"/>
      <c r="D13" s="9"/>
      <c r="E13" s="8"/>
      <c r="F13" s="14"/>
      <c r="G13" s="9"/>
      <c r="H13" s="8"/>
      <c r="I13" s="14"/>
      <c r="J13" s="9"/>
      <c r="K13" s="8"/>
      <c r="L13" s="14"/>
      <c r="M13" s="9"/>
      <c r="N13" s="8">
        <v>8</v>
      </c>
      <c r="O13" s="14" t="s">
        <v>229</v>
      </c>
      <c r="P13" s="9">
        <v>0</v>
      </c>
      <c r="Q13" s="8">
        <v>1</v>
      </c>
      <c r="R13" s="14" t="s">
        <v>229</v>
      </c>
      <c r="S13" s="9">
        <v>0</v>
      </c>
      <c r="T13" s="8"/>
      <c r="U13" s="14"/>
      <c r="V13" s="9"/>
      <c r="W13" s="8">
        <v>9</v>
      </c>
      <c r="X13" s="14" t="s">
        <v>229</v>
      </c>
      <c r="Y13" s="9">
        <v>1</v>
      </c>
      <c r="Z13" s="8">
        <v>1</v>
      </c>
      <c r="AA13" s="14" t="s">
        <v>230</v>
      </c>
      <c r="AB13" s="9">
        <v>4</v>
      </c>
      <c r="AC13" s="18"/>
      <c r="AD13" s="19"/>
      <c r="AE13" s="20"/>
      <c r="AF13" s="21">
        <f t="shared" si="0"/>
        <v>3</v>
      </c>
      <c r="AG13" s="21">
        <f t="shared" si="1"/>
        <v>0</v>
      </c>
      <c r="AH13" s="21">
        <f t="shared" si="2"/>
        <v>0</v>
      </c>
      <c r="AI13" s="22">
        <f t="shared" si="3"/>
        <v>1</v>
      </c>
      <c r="AJ13" s="23">
        <f t="shared" si="4"/>
        <v>9</v>
      </c>
      <c r="AK13" s="17">
        <f>B13+E13+H13+K13+N13+Q13+T13+W13+Z13+AC13</f>
        <v>19</v>
      </c>
      <c r="AL13" s="17">
        <f t="shared" si="6"/>
        <v>5</v>
      </c>
      <c r="AM13" s="17">
        <f t="shared" si="7"/>
        <v>14</v>
      </c>
    </row>
    <row r="14" ht="15.75" customHeight="1"/>
    <row r="15" ht="15.75" customHeight="1">
      <c r="A15" s="51" t="s">
        <v>29</v>
      </c>
    </row>
    <row r="16" ht="15.75" customHeight="1">
      <c r="A16" s="25" t="s">
        <v>31</v>
      </c>
    </row>
    <row r="17" spans="1:39" ht="15.75" customHeight="1">
      <c r="A17" s="6" t="s">
        <v>28</v>
      </c>
      <c r="B17" s="117" t="s">
        <v>69</v>
      </c>
      <c r="C17" s="117"/>
      <c r="D17" s="117"/>
      <c r="E17" s="117" t="s">
        <v>91</v>
      </c>
      <c r="F17" s="117"/>
      <c r="G17" s="117"/>
      <c r="H17" s="117" t="s">
        <v>92</v>
      </c>
      <c r="I17" s="117"/>
      <c r="J17" s="117"/>
      <c r="K17" s="117" t="s">
        <v>222</v>
      </c>
      <c r="L17" s="117"/>
      <c r="M17" s="117"/>
      <c r="N17" s="117" t="s">
        <v>68</v>
      </c>
      <c r="O17" s="117"/>
      <c r="P17" s="117"/>
      <c r="Q17" s="117" t="s">
        <v>78</v>
      </c>
      <c r="R17" s="117"/>
      <c r="S17" s="117"/>
      <c r="T17" s="117" t="s">
        <v>76</v>
      </c>
      <c r="U17" s="117"/>
      <c r="V17" s="117"/>
      <c r="W17" s="117" t="s">
        <v>81</v>
      </c>
      <c r="X17" s="117"/>
      <c r="Y17" s="117"/>
      <c r="Z17" s="117" t="s">
        <v>224</v>
      </c>
      <c r="AA17" s="117"/>
      <c r="AB17" s="117"/>
      <c r="AC17" s="117" t="s">
        <v>90</v>
      </c>
      <c r="AD17" s="117"/>
      <c r="AE17" s="117"/>
      <c r="AF17" s="4" t="s">
        <v>0</v>
      </c>
      <c r="AG17" s="4" t="s">
        <v>6</v>
      </c>
      <c r="AH17" s="4" t="s">
        <v>7</v>
      </c>
      <c r="AI17" s="1" t="s">
        <v>1</v>
      </c>
      <c r="AJ17" s="1" t="s">
        <v>4</v>
      </c>
      <c r="AK17" s="5" t="s">
        <v>2</v>
      </c>
      <c r="AL17" s="5" t="s">
        <v>3</v>
      </c>
      <c r="AM17" s="5" t="s">
        <v>5</v>
      </c>
    </row>
    <row r="18" spans="1:39" ht="15.75" customHeight="1">
      <c r="A18" s="75" t="s">
        <v>202</v>
      </c>
      <c r="B18" s="18"/>
      <c r="C18" s="19"/>
      <c r="D18" s="20"/>
      <c r="E18" s="93">
        <v>4</v>
      </c>
      <c r="F18" s="39" t="s">
        <v>229</v>
      </c>
      <c r="G18" s="94">
        <v>1</v>
      </c>
      <c r="H18" s="8"/>
      <c r="I18" s="39"/>
      <c r="J18" s="9"/>
      <c r="K18" s="8"/>
      <c r="L18" s="39"/>
      <c r="M18" s="9"/>
      <c r="N18" s="8"/>
      <c r="O18" s="14"/>
      <c r="P18" s="9"/>
      <c r="Q18" s="8"/>
      <c r="R18" s="14"/>
      <c r="S18" s="9"/>
      <c r="T18" s="8"/>
      <c r="U18" s="14"/>
      <c r="V18" s="9"/>
      <c r="W18" s="8"/>
      <c r="X18" s="14"/>
      <c r="Y18" s="9"/>
      <c r="Z18" s="8">
        <v>7</v>
      </c>
      <c r="AA18" s="14" t="s">
        <v>229</v>
      </c>
      <c r="AB18" s="9">
        <v>0</v>
      </c>
      <c r="AC18" s="8"/>
      <c r="AD18" s="14"/>
      <c r="AE18" s="9"/>
      <c r="AF18" s="21">
        <f>COUNTIF(B18:AE18,"○")</f>
        <v>2</v>
      </c>
      <c r="AG18" s="21">
        <f>COUNTIF(B18:AE18,"△")</f>
        <v>0</v>
      </c>
      <c r="AH18" s="21">
        <f>COUNTIF(B18:AE18,"▲")</f>
        <v>0</v>
      </c>
      <c r="AI18" s="22">
        <f>COUNTIF(B18:AE18,"●")</f>
        <v>0</v>
      </c>
      <c r="AJ18" s="23">
        <f>AF18*3+AG18*2+AH18*1</f>
        <v>6</v>
      </c>
      <c r="AK18" s="17">
        <f>B18+E18+H18+K18+N18+Q18+T18+W18+Z18+AC18</f>
        <v>11</v>
      </c>
      <c r="AL18" s="17">
        <f>D18+G18+J18+M18+P18+S18+V18+Y18+AB18+AE18</f>
        <v>1</v>
      </c>
      <c r="AM18" s="17">
        <f>AK18-AL18</f>
        <v>10</v>
      </c>
    </row>
    <row r="19" spans="1:39" ht="15.75" customHeight="1">
      <c r="A19" s="75" t="s">
        <v>203</v>
      </c>
      <c r="B19" s="93">
        <v>1</v>
      </c>
      <c r="C19" s="79" t="s">
        <v>230</v>
      </c>
      <c r="D19" s="94">
        <v>4</v>
      </c>
      <c r="E19" s="18"/>
      <c r="F19" s="19"/>
      <c r="G19" s="20"/>
      <c r="H19" s="8"/>
      <c r="I19" s="14"/>
      <c r="J19" s="9"/>
      <c r="K19" s="93"/>
      <c r="L19" s="79"/>
      <c r="M19" s="94"/>
      <c r="N19" s="8"/>
      <c r="O19" s="14"/>
      <c r="P19" s="9"/>
      <c r="Q19" s="8"/>
      <c r="R19" s="14"/>
      <c r="S19" s="9"/>
      <c r="T19" s="8"/>
      <c r="U19" s="14"/>
      <c r="V19" s="9"/>
      <c r="W19" s="8"/>
      <c r="X19" s="14"/>
      <c r="Y19" s="9"/>
      <c r="Z19" s="8"/>
      <c r="AA19" s="39"/>
      <c r="AB19" s="9"/>
      <c r="AC19" s="8"/>
      <c r="AD19" s="39"/>
      <c r="AE19" s="9"/>
      <c r="AF19" s="21">
        <f aca="true" t="shared" si="8" ref="AF19:AF27">COUNTIF(B19:AE19,"○")</f>
        <v>0</v>
      </c>
      <c r="AG19" s="21">
        <f aca="true" t="shared" si="9" ref="AG19:AG27">COUNTIF(B19:AE19,"△")</f>
        <v>0</v>
      </c>
      <c r="AH19" s="21">
        <f aca="true" t="shared" si="10" ref="AH19:AH27">COUNTIF(B19:AE19,"▲")</f>
        <v>0</v>
      </c>
      <c r="AI19" s="22">
        <f aca="true" t="shared" si="11" ref="AI19:AI27">COUNTIF(B19:AE19,"●")</f>
        <v>1</v>
      </c>
      <c r="AJ19" s="23">
        <f aca="true" t="shared" si="12" ref="AJ19:AJ27">AF19*3+AG19*2+AH19*1</f>
        <v>0</v>
      </c>
      <c r="AK19" s="17">
        <f aca="true" t="shared" si="13" ref="AK19:AK26">B19+E19+H19+K19+N19+Q19+T19+W19+Z19+AC19</f>
        <v>1</v>
      </c>
      <c r="AL19" s="17">
        <f aca="true" t="shared" si="14" ref="AL19:AL27">D19+G19+J19+M19+P19+S19+V19+Y19+AB19+AE19</f>
        <v>4</v>
      </c>
      <c r="AM19" s="17">
        <f aca="true" t="shared" si="15" ref="AM19:AM27">AK19-AL19</f>
        <v>-3</v>
      </c>
    </row>
    <row r="20" spans="1:39" ht="15.75" customHeight="1">
      <c r="A20" s="75" t="s">
        <v>204</v>
      </c>
      <c r="B20" s="8"/>
      <c r="C20" s="27"/>
      <c r="D20" s="9"/>
      <c r="E20" s="7"/>
      <c r="F20" s="39"/>
      <c r="G20" s="7"/>
      <c r="H20" s="18"/>
      <c r="I20" s="19"/>
      <c r="J20" s="20"/>
      <c r="K20" s="8"/>
      <c r="L20" s="39"/>
      <c r="M20" s="9"/>
      <c r="N20" s="8"/>
      <c r="O20" s="39"/>
      <c r="P20" s="9"/>
      <c r="Q20" s="8"/>
      <c r="R20" s="14"/>
      <c r="S20" s="9"/>
      <c r="T20" s="8"/>
      <c r="U20" s="14"/>
      <c r="V20" s="9"/>
      <c r="W20" s="8"/>
      <c r="X20" s="14"/>
      <c r="Y20" s="9"/>
      <c r="Z20" s="8"/>
      <c r="AA20" s="14"/>
      <c r="AB20" s="9"/>
      <c r="AC20" s="8"/>
      <c r="AD20" s="14"/>
      <c r="AE20" s="9"/>
      <c r="AF20" s="21">
        <f t="shared" si="8"/>
        <v>0</v>
      </c>
      <c r="AG20" s="21">
        <f t="shared" si="9"/>
        <v>0</v>
      </c>
      <c r="AH20" s="21">
        <f t="shared" si="10"/>
        <v>0</v>
      </c>
      <c r="AI20" s="22">
        <f t="shared" si="11"/>
        <v>0</v>
      </c>
      <c r="AJ20" s="23">
        <f t="shared" si="12"/>
        <v>0</v>
      </c>
      <c r="AK20" s="17">
        <f t="shared" si="13"/>
        <v>0</v>
      </c>
      <c r="AL20" s="17">
        <f t="shared" si="14"/>
        <v>0</v>
      </c>
      <c r="AM20" s="17">
        <f t="shared" si="15"/>
        <v>0</v>
      </c>
    </row>
    <row r="21" spans="1:39" ht="15.75" customHeight="1">
      <c r="A21" s="75" t="s">
        <v>205</v>
      </c>
      <c r="B21" s="8"/>
      <c r="C21" s="14"/>
      <c r="D21" s="9"/>
      <c r="E21" s="93"/>
      <c r="F21" s="39"/>
      <c r="G21" s="94"/>
      <c r="H21" s="8"/>
      <c r="I21" s="14"/>
      <c r="J21" s="9"/>
      <c r="K21" s="18"/>
      <c r="L21" s="19"/>
      <c r="M21" s="20"/>
      <c r="N21" s="8"/>
      <c r="O21" s="39"/>
      <c r="P21" s="9"/>
      <c r="Q21" s="8"/>
      <c r="R21" s="14"/>
      <c r="S21" s="9"/>
      <c r="T21" s="8"/>
      <c r="U21" s="14"/>
      <c r="V21" s="9"/>
      <c r="W21" s="8"/>
      <c r="X21" s="14"/>
      <c r="Y21" s="9"/>
      <c r="Z21" s="8">
        <v>0</v>
      </c>
      <c r="AA21" s="14" t="s">
        <v>230</v>
      </c>
      <c r="AB21" s="9">
        <v>8</v>
      </c>
      <c r="AC21" s="8"/>
      <c r="AD21" s="39"/>
      <c r="AE21" s="9"/>
      <c r="AF21" s="21">
        <f t="shared" si="8"/>
        <v>0</v>
      </c>
      <c r="AG21" s="21">
        <f t="shared" si="9"/>
        <v>0</v>
      </c>
      <c r="AH21" s="21">
        <f t="shared" si="10"/>
        <v>0</v>
      </c>
      <c r="AI21" s="22">
        <f t="shared" si="11"/>
        <v>1</v>
      </c>
      <c r="AJ21" s="23">
        <f t="shared" si="12"/>
        <v>0</v>
      </c>
      <c r="AK21" s="17">
        <f t="shared" si="13"/>
        <v>0</v>
      </c>
      <c r="AL21" s="17">
        <f t="shared" si="14"/>
        <v>8</v>
      </c>
      <c r="AM21" s="17">
        <f t="shared" si="15"/>
        <v>-8</v>
      </c>
    </row>
    <row r="22" spans="1:39" ht="15.75" customHeight="1">
      <c r="A22" s="75" t="s">
        <v>206</v>
      </c>
      <c r="B22" s="8"/>
      <c r="C22" s="27"/>
      <c r="D22" s="9"/>
      <c r="E22" s="8"/>
      <c r="F22" s="14"/>
      <c r="G22" s="9"/>
      <c r="H22" s="8"/>
      <c r="I22" s="27"/>
      <c r="J22" s="9"/>
      <c r="K22" s="8"/>
      <c r="L22" s="27"/>
      <c r="M22" s="9"/>
      <c r="N22" s="18"/>
      <c r="O22" s="19"/>
      <c r="P22" s="20"/>
      <c r="Q22" s="8">
        <v>4</v>
      </c>
      <c r="R22" s="14" t="s">
        <v>229</v>
      </c>
      <c r="S22" s="9">
        <v>2</v>
      </c>
      <c r="T22" s="8"/>
      <c r="U22" s="14"/>
      <c r="V22" s="9"/>
      <c r="W22" s="8">
        <v>4</v>
      </c>
      <c r="X22" s="14" t="s">
        <v>229</v>
      </c>
      <c r="Y22" s="9">
        <v>0</v>
      </c>
      <c r="Z22" s="8"/>
      <c r="AA22" s="14"/>
      <c r="AB22" s="9"/>
      <c r="AC22" s="8">
        <v>3</v>
      </c>
      <c r="AD22" s="27" t="s">
        <v>229</v>
      </c>
      <c r="AE22" s="9">
        <v>1</v>
      </c>
      <c r="AF22" s="21">
        <f t="shared" si="8"/>
        <v>3</v>
      </c>
      <c r="AG22" s="21">
        <f t="shared" si="9"/>
        <v>0</v>
      </c>
      <c r="AH22" s="21">
        <f t="shared" si="10"/>
        <v>0</v>
      </c>
      <c r="AI22" s="22">
        <f t="shared" si="11"/>
        <v>0</v>
      </c>
      <c r="AJ22" s="23">
        <f t="shared" si="12"/>
        <v>9</v>
      </c>
      <c r="AK22" s="17">
        <f t="shared" si="13"/>
        <v>11</v>
      </c>
      <c r="AL22" s="17">
        <f t="shared" si="14"/>
        <v>3</v>
      </c>
      <c r="AM22" s="17">
        <f t="shared" si="15"/>
        <v>8</v>
      </c>
    </row>
    <row r="23" spans="1:39" ht="15.75" customHeight="1">
      <c r="A23" s="75" t="s">
        <v>207</v>
      </c>
      <c r="B23" s="7"/>
      <c r="C23" s="39"/>
      <c r="D23" s="7"/>
      <c r="E23" s="8"/>
      <c r="F23" s="14"/>
      <c r="G23" s="9"/>
      <c r="H23" s="8"/>
      <c r="I23" s="14"/>
      <c r="J23" s="9"/>
      <c r="K23" s="8"/>
      <c r="L23" s="14"/>
      <c r="M23" s="9"/>
      <c r="N23" s="8">
        <v>2</v>
      </c>
      <c r="O23" s="14" t="s">
        <v>230</v>
      </c>
      <c r="P23" s="9">
        <v>4</v>
      </c>
      <c r="Q23" s="18"/>
      <c r="R23" s="19"/>
      <c r="S23" s="20"/>
      <c r="T23" s="8"/>
      <c r="U23" s="14"/>
      <c r="V23" s="9"/>
      <c r="W23" s="8">
        <v>3</v>
      </c>
      <c r="X23" s="14" t="s">
        <v>229</v>
      </c>
      <c r="Y23" s="9">
        <v>0</v>
      </c>
      <c r="Z23" s="7"/>
      <c r="AA23" s="39"/>
      <c r="AB23" s="7"/>
      <c r="AC23" s="8"/>
      <c r="AD23" s="14"/>
      <c r="AE23" s="9"/>
      <c r="AF23" s="21">
        <f t="shared" si="8"/>
        <v>1</v>
      </c>
      <c r="AG23" s="21">
        <f t="shared" si="9"/>
        <v>0</v>
      </c>
      <c r="AH23" s="21">
        <f t="shared" si="10"/>
        <v>0</v>
      </c>
      <c r="AI23" s="22">
        <f t="shared" si="11"/>
        <v>1</v>
      </c>
      <c r="AJ23" s="23">
        <f t="shared" si="12"/>
        <v>3</v>
      </c>
      <c r="AK23" s="17">
        <f t="shared" si="13"/>
        <v>5</v>
      </c>
      <c r="AL23" s="17">
        <f t="shared" si="14"/>
        <v>4</v>
      </c>
      <c r="AM23" s="17">
        <f t="shared" si="15"/>
        <v>1</v>
      </c>
    </row>
    <row r="24" spans="1:39" ht="15.75" customHeight="1">
      <c r="A24" s="75" t="s">
        <v>208</v>
      </c>
      <c r="B24" s="8"/>
      <c r="C24" s="14"/>
      <c r="D24" s="9"/>
      <c r="E24" s="8"/>
      <c r="F24" s="14"/>
      <c r="G24" s="9"/>
      <c r="H24" s="8"/>
      <c r="I24" s="27"/>
      <c r="J24" s="9"/>
      <c r="K24" s="8"/>
      <c r="L24" s="14"/>
      <c r="M24" s="9"/>
      <c r="N24" s="8"/>
      <c r="O24" s="14"/>
      <c r="P24" s="9"/>
      <c r="Q24" s="8"/>
      <c r="R24" s="14"/>
      <c r="S24" s="9"/>
      <c r="T24" s="18"/>
      <c r="U24" s="19"/>
      <c r="V24" s="20"/>
      <c r="W24" s="8"/>
      <c r="X24" s="14"/>
      <c r="Y24" s="9"/>
      <c r="Z24" s="7"/>
      <c r="AA24" s="39"/>
      <c r="AB24" s="7"/>
      <c r="AC24" s="8"/>
      <c r="AD24" s="14"/>
      <c r="AE24" s="9"/>
      <c r="AF24" s="21">
        <f t="shared" si="8"/>
        <v>0</v>
      </c>
      <c r="AG24" s="21">
        <f t="shared" si="9"/>
        <v>0</v>
      </c>
      <c r="AH24" s="21">
        <f t="shared" si="10"/>
        <v>0</v>
      </c>
      <c r="AI24" s="22">
        <f t="shared" si="11"/>
        <v>0</v>
      </c>
      <c r="AJ24" s="23">
        <f t="shared" si="12"/>
        <v>0</v>
      </c>
      <c r="AK24" s="17">
        <f t="shared" si="13"/>
        <v>0</v>
      </c>
      <c r="AL24" s="17">
        <f t="shared" si="14"/>
        <v>0</v>
      </c>
      <c r="AM24" s="17">
        <f t="shared" si="15"/>
        <v>0</v>
      </c>
    </row>
    <row r="25" spans="1:39" ht="15.75" customHeight="1">
      <c r="A25" s="75" t="s">
        <v>209</v>
      </c>
      <c r="B25" s="8"/>
      <c r="C25" s="14"/>
      <c r="D25" s="9"/>
      <c r="E25" s="8"/>
      <c r="F25" s="14"/>
      <c r="G25" s="9"/>
      <c r="H25" s="8"/>
      <c r="I25" s="14"/>
      <c r="J25" s="9"/>
      <c r="K25" s="8"/>
      <c r="L25" s="14"/>
      <c r="M25" s="9"/>
      <c r="N25" s="8">
        <v>0</v>
      </c>
      <c r="O25" s="14" t="s">
        <v>230</v>
      </c>
      <c r="P25" s="9">
        <v>4</v>
      </c>
      <c r="Q25" s="8">
        <v>0</v>
      </c>
      <c r="R25" s="14" t="s">
        <v>230</v>
      </c>
      <c r="S25" s="9">
        <v>3</v>
      </c>
      <c r="T25" s="8"/>
      <c r="U25" s="14"/>
      <c r="V25" s="9"/>
      <c r="W25" s="18"/>
      <c r="X25" s="19"/>
      <c r="Y25" s="20"/>
      <c r="Z25" s="7"/>
      <c r="AA25" s="39"/>
      <c r="AB25" s="7"/>
      <c r="AC25" s="8"/>
      <c r="AD25" s="14"/>
      <c r="AE25" s="9"/>
      <c r="AF25" s="21">
        <f t="shared" si="8"/>
        <v>0</v>
      </c>
      <c r="AG25" s="21">
        <f t="shared" si="9"/>
        <v>0</v>
      </c>
      <c r="AH25" s="21">
        <f t="shared" si="10"/>
        <v>0</v>
      </c>
      <c r="AI25" s="22">
        <f t="shared" si="11"/>
        <v>2</v>
      </c>
      <c r="AJ25" s="23">
        <f t="shared" si="12"/>
        <v>0</v>
      </c>
      <c r="AK25" s="17">
        <f t="shared" si="13"/>
        <v>0</v>
      </c>
      <c r="AL25" s="17">
        <f t="shared" si="14"/>
        <v>7</v>
      </c>
      <c r="AM25" s="17">
        <f t="shared" si="15"/>
        <v>-7</v>
      </c>
    </row>
    <row r="26" spans="1:39" ht="15.75" customHeight="1">
      <c r="A26" s="75" t="s">
        <v>210</v>
      </c>
      <c r="B26" s="8">
        <v>0</v>
      </c>
      <c r="C26" s="14" t="s">
        <v>230</v>
      </c>
      <c r="D26" s="9">
        <v>7</v>
      </c>
      <c r="E26" s="8"/>
      <c r="F26" s="14"/>
      <c r="G26" s="9"/>
      <c r="H26" s="8"/>
      <c r="I26" s="14"/>
      <c r="J26" s="9"/>
      <c r="K26" s="8">
        <v>8</v>
      </c>
      <c r="L26" s="14" t="s">
        <v>229</v>
      </c>
      <c r="M26" s="9">
        <v>0</v>
      </c>
      <c r="N26" s="8"/>
      <c r="O26" s="14"/>
      <c r="P26" s="9"/>
      <c r="Q26" s="8"/>
      <c r="R26" s="14"/>
      <c r="S26" s="9"/>
      <c r="T26" s="8"/>
      <c r="U26" s="14"/>
      <c r="V26" s="9"/>
      <c r="W26" s="8"/>
      <c r="X26" s="14"/>
      <c r="Y26" s="9"/>
      <c r="Z26" s="18"/>
      <c r="AA26" s="19"/>
      <c r="AB26" s="20"/>
      <c r="AC26" s="8">
        <v>0</v>
      </c>
      <c r="AD26" s="14" t="s">
        <v>230</v>
      </c>
      <c r="AE26" s="9">
        <v>4</v>
      </c>
      <c r="AF26" s="21">
        <f t="shared" si="8"/>
        <v>1</v>
      </c>
      <c r="AG26" s="21">
        <f t="shared" si="9"/>
        <v>0</v>
      </c>
      <c r="AH26" s="21">
        <f t="shared" si="10"/>
        <v>0</v>
      </c>
      <c r="AI26" s="22">
        <f t="shared" si="11"/>
        <v>2</v>
      </c>
      <c r="AJ26" s="23">
        <f t="shared" si="12"/>
        <v>3</v>
      </c>
      <c r="AK26" s="17">
        <f t="shared" si="13"/>
        <v>8</v>
      </c>
      <c r="AL26" s="17">
        <f t="shared" si="14"/>
        <v>11</v>
      </c>
      <c r="AM26" s="17">
        <f t="shared" si="15"/>
        <v>-3</v>
      </c>
    </row>
    <row r="27" spans="1:39" ht="15.75" customHeight="1">
      <c r="A27" s="75" t="s">
        <v>211</v>
      </c>
      <c r="B27" s="8"/>
      <c r="C27" s="14"/>
      <c r="D27" s="9"/>
      <c r="E27" s="8"/>
      <c r="F27" s="14"/>
      <c r="G27" s="9"/>
      <c r="H27" s="8"/>
      <c r="I27" s="14"/>
      <c r="J27" s="9"/>
      <c r="K27" s="8"/>
      <c r="L27" s="14"/>
      <c r="M27" s="9"/>
      <c r="N27" s="8">
        <v>1</v>
      </c>
      <c r="O27" s="14" t="s">
        <v>230</v>
      </c>
      <c r="P27" s="9">
        <v>3</v>
      </c>
      <c r="Q27" s="8"/>
      <c r="R27" s="14"/>
      <c r="S27" s="9"/>
      <c r="T27" s="8"/>
      <c r="U27" s="14"/>
      <c r="V27" s="9"/>
      <c r="W27" s="8"/>
      <c r="X27" s="14"/>
      <c r="Y27" s="9"/>
      <c r="Z27" s="8">
        <v>4</v>
      </c>
      <c r="AA27" s="14" t="s">
        <v>229</v>
      </c>
      <c r="AB27" s="9">
        <v>0</v>
      </c>
      <c r="AC27" s="18"/>
      <c r="AD27" s="19"/>
      <c r="AE27" s="20"/>
      <c r="AF27" s="21">
        <f t="shared" si="8"/>
        <v>1</v>
      </c>
      <c r="AG27" s="21">
        <f t="shared" si="9"/>
        <v>0</v>
      </c>
      <c r="AH27" s="21">
        <f t="shared" si="10"/>
        <v>0</v>
      </c>
      <c r="AI27" s="22">
        <f t="shared" si="11"/>
        <v>1</v>
      </c>
      <c r="AJ27" s="23">
        <f t="shared" si="12"/>
        <v>3</v>
      </c>
      <c r="AK27" s="17">
        <f>B27+E27+H27+K27+N27+Q27+T27+W27+Z27+AC27</f>
        <v>5</v>
      </c>
      <c r="AL27" s="17">
        <f t="shared" si="14"/>
        <v>3</v>
      </c>
      <c r="AM27" s="17">
        <f t="shared" si="15"/>
        <v>2</v>
      </c>
    </row>
    <row r="28" ht="15.75" customHeight="1"/>
    <row r="29" ht="15.75" customHeight="1">
      <c r="A29" s="51" t="s">
        <v>29</v>
      </c>
    </row>
    <row r="30" ht="15.75" customHeight="1">
      <c r="A30" s="12" t="s">
        <v>32</v>
      </c>
    </row>
    <row r="31" spans="1:39" ht="15.75" customHeight="1">
      <c r="A31" s="6" t="s">
        <v>13</v>
      </c>
      <c r="B31" s="117" t="s">
        <v>79</v>
      </c>
      <c r="C31" s="117"/>
      <c r="D31" s="117"/>
      <c r="E31" s="117" t="s">
        <v>63</v>
      </c>
      <c r="F31" s="117"/>
      <c r="G31" s="117"/>
      <c r="H31" s="114" t="s">
        <v>72</v>
      </c>
      <c r="I31" s="115"/>
      <c r="J31" s="116"/>
      <c r="K31" s="114" t="s">
        <v>74</v>
      </c>
      <c r="L31" s="115"/>
      <c r="M31" s="116"/>
      <c r="N31" s="114" t="s">
        <v>85</v>
      </c>
      <c r="O31" s="115"/>
      <c r="P31" s="116"/>
      <c r="Q31" s="114" t="s">
        <v>228</v>
      </c>
      <c r="R31" s="115"/>
      <c r="S31" s="116"/>
      <c r="T31" s="114" t="s">
        <v>77</v>
      </c>
      <c r="U31" s="115"/>
      <c r="V31" s="116"/>
      <c r="W31" s="114" t="s">
        <v>94</v>
      </c>
      <c r="X31" s="115"/>
      <c r="Y31" s="116"/>
      <c r="Z31" s="114" t="s">
        <v>82</v>
      </c>
      <c r="AA31" s="115"/>
      <c r="AB31" s="116"/>
      <c r="AF31" s="1" t="s">
        <v>0</v>
      </c>
      <c r="AG31" s="4" t="s">
        <v>6</v>
      </c>
      <c r="AH31" s="4" t="s">
        <v>7</v>
      </c>
      <c r="AI31" s="1" t="s">
        <v>1</v>
      </c>
      <c r="AJ31" s="1" t="s">
        <v>4</v>
      </c>
      <c r="AK31" s="5" t="s">
        <v>2</v>
      </c>
      <c r="AL31" s="5" t="s">
        <v>3</v>
      </c>
      <c r="AM31" s="5" t="s">
        <v>5</v>
      </c>
    </row>
    <row r="32" spans="1:39" ht="15.75" customHeight="1">
      <c r="A32" s="75" t="s">
        <v>212</v>
      </c>
      <c r="B32" s="18"/>
      <c r="C32" s="19"/>
      <c r="D32" s="20"/>
      <c r="E32" s="8">
        <v>5</v>
      </c>
      <c r="F32" s="14" t="s">
        <v>229</v>
      </c>
      <c r="G32" s="9">
        <v>1</v>
      </c>
      <c r="H32" s="8">
        <v>12</v>
      </c>
      <c r="I32" s="14" t="s">
        <v>229</v>
      </c>
      <c r="J32" s="9">
        <v>0</v>
      </c>
      <c r="K32" s="8">
        <v>1</v>
      </c>
      <c r="L32" s="14" t="s">
        <v>229</v>
      </c>
      <c r="M32" s="9">
        <v>0</v>
      </c>
      <c r="N32" s="8">
        <v>13</v>
      </c>
      <c r="O32" s="14" t="s">
        <v>229</v>
      </c>
      <c r="P32" s="9">
        <v>0</v>
      </c>
      <c r="Q32" s="8"/>
      <c r="R32" s="14"/>
      <c r="S32" s="9"/>
      <c r="T32" s="8">
        <v>0</v>
      </c>
      <c r="U32" s="14" t="s">
        <v>230</v>
      </c>
      <c r="V32" s="9">
        <v>1</v>
      </c>
      <c r="W32" s="7"/>
      <c r="X32" s="7"/>
      <c r="Y32" s="7"/>
      <c r="Z32" s="8"/>
      <c r="AA32" s="14"/>
      <c r="AB32" s="9"/>
      <c r="AF32" s="22">
        <f>COUNTIF(B32:AB32,"○")</f>
        <v>4</v>
      </c>
      <c r="AG32" s="21">
        <f>COUNTIF(B32:AB32,"△")</f>
        <v>0</v>
      </c>
      <c r="AH32" s="21">
        <f>COUNTIF(B32:AB32,"▲")</f>
        <v>0</v>
      </c>
      <c r="AI32" s="22">
        <f>COUNTIF(B32:AB32,"●")</f>
        <v>1</v>
      </c>
      <c r="AJ32" s="23">
        <f>AF32*3+AG32*2+AH32*1</f>
        <v>12</v>
      </c>
      <c r="AK32" s="17">
        <f>B32+E32+H32+K32+N32+Q32+T32+W32+Z32</f>
        <v>31</v>
      </c>
      <c r="AL32" s="17">
        <f>D32+G32+J32+M32+P32+S32+V32+Y32+AB32</f>
        <v>2</v>
      </c>
      <c r="AM32" s="17">
        <f>AK32-AL32</f>
        <v>29</v>
      </c>
    </row>
    <row r="33" spans="1:39" ht="15.75" customHeight="1">
      <c r="A33" s="75" t="s">
        <v>213</v>
      </c>
      <c r="B33" s="8">
        <v>1</v>
      </c>
      <c r="C33" s="39" t="s">
        <v>230</v>
      </c>
      <c r="D33" s="9">
        <v>5</v>
      </c>
      <c r="E33" s="18"/>
      <c r="F33" s="19"/>
      <c r="G33" s="20"/>
      <c r="H33" s="8"/>
      <c r="I33" s="39"/>
      <c r="J33" s="9"/>
      <c r="K33" s="8"/>
      <c r="L33" s="14"/>
      <c r="M33" s="9"/>
      <c r="N33" s="8">
        <v>10</v>
      </c>
      <c r="O33" s="14" t="s">
        <v>229</v>
      </c>
      <c r="P33" s="9">
        <v>0</v>
      </c>
      <c r="Q33" s="8"/>
      <c r="R33" s="39"/>
      <c r="S33" s="9"/>
      <c r="T33" s="8"/>
      <c r="U33" s="39"/>
      <c r="V33" s="9"/>
      <c r="W33" s="7"/>
      <c r="X33" s="7"/>
      <c r="Y33" s="7"/>
      <c r="Z33" s="8"/>
      <c r="AA33" s="14"/>
      <c r="AB33" s="9"/>
      <c r="AF33" s="22">
        <f aca="true" t="shared" si="16" ref="AF33:AF40">COUNTIF(B33:AB33,"○")</f>
        <v>1</v>
      </c>
      <c r="AG33" s="21">
        <f aca="true" t="shared" si="17" ref="AG33:AG40">COUNTIF(B33:AB33,"△")</f>
        <v>0</v>
      </c>
      <c r="AH33" s="21">
        <f aca="true" t="shared" si="18" ref="AH33:AH40">COUNTIF(B33:AB33,"▲")</f>
        <v>0</v>
      </c>
      <c r="AI33" s="22">
        <f aca="true" t="shared" si="19" ref="AI33:AI40">COUNTIF(B33:AB33,"●")</f>
        <v>1</v>
      </c>
      <c r="AJ33" s="23">
        <f aca="true" t="shared" si="20" ref="AJ33:AJ40">AF33*3+AG33*2+AH33*1</f>
        <v>3</v>
      </c>
      <c r="AK33" s="17">
        <f aca="true" t="shared" si="21" ref="AK33:AK40">B33+E33+H33+K33+N33+Q33+T33+W33+Z33</f>
        <v>11</v>
      </c>
      <c r="AL33" s="17">
        <f aca="true" t="shared" si="22" ref="AL33:AL40">D33+G33+J33+M33+P33+S33+V33+Y33+AB33</f>
        <v>5</v>
      </c>
      <c r="AM33" s="17">
        <f aca="true" t="shared" si="23" ref="AM33:AM40">AK33-AL33</f>
        <v>6</v>
      </c>
    </row>
    <row r="34" spans="1:39" ht="15.75" customHeight="1">
      <c r="A34" s="75" t="s">
        <v>214</v>
      </c>
      <c r="B34" s="8">
        <v>0</v>
      </c>
      <c r="C34" s="14" t="s">
        <v>230</v>
      </c>
      <c r="D34" s="9">
        <v>12</v>
      </c>
      <c r="E34" s="8"/>
      <c r="F34" s="14"/>
      <c r="G34" s="9"/>
      <c r="H34" s="18"/>
      <c r="I34" s="19"/>
      <c r="J34" s="20"/>
      <c r="K34" s="8">
        <v>0</v>
      </c>
      <c r="L34" s="14" t="s">
        <v>230</v>
      </c>
      <c r="M34" s="9">
        <v>4</v>
      </c>
      <c r="N34" s="8">
        <v>6</v>
      </c>
      <c r="O34" s="14" t="s">
        <v>229</v>
      </c>
      <c r="P34" s="9">
        <v>0</v>
      </c>
      <c r="Q34" s="8"/>
      <c r="R34" s="14"/>
      <c r="S34" s="9"/>
      <c r="T34" s="8"/>
      <c r="U34" s="14"/>
      <c r="V34" s="9"/>
      <c r="W34" s="7"/>
      <c r="X34" s="7"/>
      <c r="Y34" s="7"/>
      <c r="Z34" s="8"/>
      <c r="AA34" s="14"/>
      <c r="AB34" s="9"/>
      <c r="AF34" s="22">
        <f t="shared" si="16"/>
        <v>1</v>
      </c>
      <c r="AG34" s="21">
        <f t="shared" si="17"/>
        <v>0</v>
      </c>
      <c r="AH34" s="21">
        <f t="shared" si="18"/>
        <v>0</v>
      </c>
      <c r="AI34" s="22">
        <f t="shared" si="19"/>
        <v>2</v>
      </c>
      <c r="AJ34" s="23">
        <f t="shared" si="20"/>
        <v>3</v>
      </c>
      <c r="AK34" s="17">
        <f t="shared" si="21"/>
        <v>6</v>
      </c>
      <c r="AL34" s="17">
        <f t="shared" si="22"/>
        <v>16</v>
      </c>
      <c r="AM34" s="17">
        <f t="shared" si="23"/>
        <v>-10</v>
      </c>
    </row>
    <row r="35" spans="1:39" ht="15.75" customHeight="1">
      <c r="A35" s="75" t="s">
        <v>215</v>
      </c>
      <c r="B35" s="8">
        <v>0</v>
      </c>
      <c r="C35" s="14" t="s">
        <v>230</v>
      </c>
      <c r="D35" s="7">
        <v>1</v>
      </c>
      <c r="E35" s="8"/>
      <c r="F35" s="7"/>
      <c r="G35" s="9"/>
      <c r="H35" s="8">
        <v>4</v>
      </c>
      <c r="I35" s="14" t="s">
        <v>229</v>
      </c>
      <c r="J35" s="7">
        <v>0</v>
      </c>
      <c r="K35" s="18"/>
      <c r="L35" s="19"/>
      <c r="M35" s="20"/>
      <c r="N35" s="8">
        <v>11</v>
      </c>
      <c r="O35" s="14" t="s">
        <v>229</v>
      </c>
      <c r="P35" s="9">
        <v>0</v>
      </c>
      <c r="Q35" s="8"/>
      <c r="R35" s="14"/>
      <c r="S35" s="9"/>
      <c r="T35" s="8"/>
      <c r="U35" s="14"/>
      <c r="V35" s="9"/>
      <c r="W35" s="7">
        <v>1</v>
      </c>
      <c r="X35" s="39" t="s">
        <v>230</v>
      </c>
      <c r="Y35" s="7">
        <v>2</v>
      </c>
      <c r="Z35" s="8"/>
      <c r="AA35" s="14"/>
      <c r="AB35" s="9"/>
      <c r="AF35" s="22">
        <f t="shared" si="16"/>
        <v>2</v>
      </c>
      <c r="AG35" s="21">
        <f t="shared" si="17"/>
        <v>0</v>
      </c>
      <c r="AH35" s="21">
        <f t="shared" si="18"/>
        <v>0</v>
      </c>
      <c r="AI35" s="22">
        <f t="shared" si="19"/>
        <v>2</v>
      </c>
      <c r="AJ35" s="23">
        <f t="shared" si="20"/>
        <v>6</v>
      </c>
      <c r="AK35" s="17">
        <f t="shared" si="21"/>
        <v>16</v>
      </c>
      <c r="AL35" s="17">
        <f t="shared" si="22"/>
        <v>3</v>
      </c>
      <c r="AM35" s="17">
        <f t="shared" si="23"/>
        <v>13</v>
      </c>
    </row>
    <row r="36" spans="1:39" ht="15.75" customHeight="1">
      <c r="A36" s="75" t="s">
        <v>216</v>
      </c>
      <c r="B36" s="8">
        <v>0</v>
      </c>
      <c r="C36" s="14" t="s">
        <v>230</v>
      </c>
      <c r="D36" s="9">
        <v>13</v>
      </c>
      <c r="E36" s="8">
        <v>0</v>
      </c>
      <c r="F36" s="14" t="s">
        <v>230</v>
      </c>
      <c r="G36" s="9">
        <v>10</v>
      </c>
      <c r="H36" s="8">
        <v>0</v>
      </c>
      <c r="I36" s="14" t="s">
        <v>230</v>
      </c>
      <c r="J36" s="9">
        <v>6</v>
      </c>
      <c r="K36" s="8">
        <v>0</v>
      </c>
      <c r="L36" s="14" t="s">
        <v>230</v>
      </c>
      <c r="M36" s="9">
        <v>11</v>
      </c>
      <c r="N36" s="18"/>
      <c r="O36" s="19"/>
      <c r="P36" s="20"/>
      <c r="Q36" s="8"/>
      <c r="R36" s="15"/>
      <c r="S36" s="9"/>
      <c r="T36" s="8"/>
      <c r="U36" s="15"/>
      <c r="V36" s="9"/>
      <c r="W36" s="7"/>
      <c r="X36" s="7"/>
      <c r="Y36" s="7"/>
      <c r="Z36" s="8"/>
      <c r="AA36" s="27"/>
      <c r="AB36" s="9"/>
      <c r="AF36" s="22">
        <f t="shared" si="16"/>
        <v>0</v>
      </c>
      <c r="AG36" s="21">
        <f t="shared" si="17"/>
        <v>0</v>
      </c>
      <c r="AH36" s="21">
        <f t="shared" si="18"/>
        <v>0</v>
      </c>
      <c r="AI36" s="22">
        <f t="shared" si="19"/>
        <v>4</v>
      </c>
      <c r="AJ36" s="23">
        <f t="shared" si="20"/>
        <v>0</v>
      </c>
      <c r="AK36" s="17">
        <f t="shared" si="21"/>
        <v>0</v>
      </c>
      <c r="AL36" s="17">
        <f t="shared" si="22"/>
        <v>40</v>
      </c>
      <c r="AM36" s="17">
        <f t="shared" si="23"/>
        <v>-40</v>
      </c>
    </row>
    <row r="37" spans="1:39" ht="15.75" customHeight="1">
      <c r="A37" s="75" t="s">
        <v>217</v>
      </c>
      <c r="B37" s="8"/>
      <c r="C37" s="14"/>
      <c r="D37" s="9"/>
      <c r="E37" s="8"/>
      <c r="F37" s="14"/>
      <c r="G37" s="9"/>
      <c r="H37" s="8"/>
      <c r="I37" s="14"/>
      <c r="J37" s="9"/>
      <c r="K37" s="8"/>
      <c r="L37" s="14"/>
      <c r="M37" s="9"/>
      <c r="N37" s="8"/>
      <c r="O37" s="14"/>
      <c r="P37" s="9"/>
      <c r="Q37" s="18"/>
      <c r="R37" s="19"/>
      <c r="S37" s="20"/>
      <c r="T37" s="8"/>
      <c r="U37" s="15"/>
      <c r="V37" s="9"/>
      <c r="W37" s="7"/>
      <c r="X37" s="7"/>
      <c r="Y37" s="7"/>
      <c r="Z37" s="8"/>
      <c r="AA37" s="14"/>
      <c r="AB37" s="9"/>
      <c r="AF37" s="22">
        <f t="shared" si="16"/>
        <v>0</v>
      </c>
      <c r="AG37" s="21">
        <f t="shared" si="17"/>
        <v>0</v>
      </c>
      <c r="AH37" s="21">
        <f t="shared" si="18"/>
        <v>0</v>
      </c>
      <c r="AI37" s="22">
        <f t="shared" si="19"/>
        <v>0</v>
      </c>
      <c r="AJ37" s="23">
        <f t="shared" si="20"/>
        <v>0</v>
      </c>
      <c r="AK37" s="17">
        <f t="shared" si="21"/>
        <v>0</v>
      </c>
      <c r="AL37" s="17">
        <f t="shared" si="22"/>
        <v>0</v>
      </c>
      <c r="AM37" s="17">
        <f t="shared" si="23"/>
        <v>0</v>
      </c>
    </row>
    <row r="38" spans="1:39" ht="15.75" customHeight="1">
      <c r="A38" s="75" t="s">
        <v>218</v>
      </c>
      <c r="B38" s="8">
        <v>1</v>
      </c>
      <c r="C38" s="14" t="s">
        <v>229</v>
      </c>
      <c r="D38" s="9">
        <v>0</v>
      </c>
      <c r="E38" s="7"/>
      <c r="F38" s="39"/>
      <c r="G38" s="7"/>
      <c r="H38" s="8"/>
      <c r="I38" s="14"/>
      <c r="J38" s="9"/>
      <c r="K38" s="8"/>
      <c r="L38" s="14"/>
      <c r="M38" s="9"/>
      <c r="N38" s="8"/>
      <c r="O38" s="39"/>
      <c r="P38" s="9"/>
      <c r="Q38" s="8"/>
      <c r="R38" s="14"/>
      <c r="S38" s="9"/>
      <c r="T38" s="18"/>
      <c r="U38" s="19"/>
      <c r="V38" s="20"/>
      <c r="W38" s="7"/>
      <c r="X38" s="7"/>
      <c r="Y38" s="7"/>
      <c r="Z38" s="8"/>
      <c r="AA38" s="14"/>
      <c r="AB38" s="9"/>
      <c r="AF38" s="22">
        <f t="shared" si="16"/>
        <v>1</v>
      </c>
      <c r="AG38" s="21">
        <f t="shared" si="17"/>
        <v>0</v>
      </c>
      <c r="AH38" s="21">
        <f t="shared" si="18"/>
        <v>0</v>
      </c>
      <c r="AI38" s="22">
        <f t="shared" si="19"/>
        <v>0</v>
      </c>
      <c r="AJ38" s="23">
        <f t="shared" si="20"/>
        <v>3</v>
      </c>
      <c r="AK38" s="17">
        <f t="shared" si="21"/>
        <v>1</v>
      </c>
      <c r="AL38" s="17">
        <f t="shared" si="22"/>
        <v>0</v>
      </c>
      <c r="AM38" s="17">
        <f t="shared" si="23"/>
        <v>1</v>
      </c>
    </row>
    <row r="39" spans="1:39" ht="15.75" customHeight="1">
      <c r="A39" s="75" t="s">
        <v>219</v>
      </c>
      <c r="B39" s="8"/>
      <c r="C39" s="14"/>
      <c r="D39" s="9"/>
      <c r="E39" s="8"/>
      <c r="F39" s="7"/>
      <c r="G39" s="9"/>
      <c r="H39" s="7"/>
      <c r="I39" s="39"/>
      <c r="J39" s="7"/>
      <c r="K39" s="8">
        <v>2</v>
      </c>
      <c r="L39" s="14" t="s">
        <v>229</v>
      </c>
      <c r="M39" s="9">
        <v>1</v>
      </c>
      <c r="N39" s="8"/>
      <c r="O39" s="14"/>
      <c r="P39" s="9"/>
      <c r="Q39" s="8"/>
      <c r="R39" s="14"/>
      <c r="S39" s="9"/>
      <c r="T39" s="8"/>
      <c r="U39" s="14"/>
      <c r="V39" s="9"/>
      <c r="W39" s="19"/>
      <c r="X39" s="19"/>
      <c r="Y39" s="19"/>
      <c r="Z39" s="8"/>
      <c r="AA39" s="14"/>
      <c r="AB39" s="9"/>
      <c r="AF39" s="22">
        <f t="shared" si="16"/>
        <v>1</v>
      </c>
      <c r="AG39" s="21">
        <f t="shared" si="17"/>
        <v>0</v>
      </c>
      <c r="AH39" s="21">
        <f t="shared" si="18"/>
        <v>0</v>
      </c>
      <c r="AI39" s="22">
        <f t="shared" si="19"/>
        <v>0</v>
      </c>
      <c r="AJ39" s="23">
        <f t="shared" si="20"/>
        <v>3</v>
      </c>
      <c r="AK39" s="17">
        <f t="shared" si="21"/>
        <v>2</v>
      </c>
      <c r="AL39" s="17">
        <f t="shared" si="22"/>
        <v>1</v>
      </c>
      <c r="AM39" s="17">
        <f t="shared" si="23"/>
        <v>1</v>
      </c>
    </row>
    <row r="40" spans="1:39" ht="15.75" customHeight="1">
      <c r="A40" s="75" t="s">
        <v>220</v>
      </c>
      <c r="B40" s="8"/>
      <c r="C40" s="14"/>
      <c r="D40" s="9"/>
      <c r="E40" s="8"/>
      <c r="F40" s="7"/>
      <c r="G40" s="9"/>
      <c r="H40" s="7"/>
      <c r="I40" s="39"/>
      <c r="J40" s="7"/>
      <c r="K40" s="8"/>
      <c r="L40" s="14"/>
      <c r="M40" s="9"/>
      <c r="N40" s="8"/>
      <c r="O40" s="14"/>
      <c r="P40" s="9"/>
      <c r="Q40" s="8"/>
      <c r="R40" s="14"/>
      <c r="S40" s="9"/>
      <c r="T40" s="8"/>
      <c r="U40" s="14"/>
      <c r="V40" s="9"/>
      <c r="W40" s="7"/>
      <c r="X40" s="7"/>
      <c r="Y40" s="7"/>
      <c r="Z40" s="18"/>
      <c r="AA40" s="19"/>
      <c r="AB40" s="20"/>
      <c r="AF40" s="22">
        <f t="shared" si="16"/>
        <v>0</v>
      </c>
      <c r="AG40" s="21">
        <f t="shared" si="17"/>
        <v>0</v>
      </c>
      <c r="AH40" s="21">
        <f t="shared" si="18"/>
        <v>0</v>
      </c>
      <c r="AI40" s="22">
        <f t="shared" si="19"/>
        <v>0</v>
      </c>
      <c r="AJ40" s="23">
        <f t="shared" si="20"/>
        <v>0</v>
      </c>
      <c r="AK40" s="17">
        <f t="shared" si="21"/>
        <v>0</v>
      </c>
      <c r="AL40" s="17">
        <f t="shared" si="22"/>
        <v>0</v>
      </c>
      <c r="AM40" s="17">
        <f t="shared" si="23"/>
        <v>0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</sheetData>
  <sheetProtection/>
  <mergeCells count="29">
    <mergeCell ref="T17:V17"/>
    <mergeCell ref="K17:M17"/>
    <mergeCell ref="E17:G17"/>
    <mergeCell ref="H17:J17"/>
    <mergeCell ref="Q31:S31"/>
    <mergeCell ref="Q17:S17"/>
    <mergeCell ref="N17:P17"/>
    <mergeCell ref="K31:M31"/>
    <mergeCell ref="N31:P31"/>
    <mergeCell ref="W3:Y3"/>
    <mergeCell ref="B3:D3"/>
    <mergeCell ref="K3:M3"/>
    <mergeCell ref="E31:G31"/>
    <mergeCell ref="H31:J31"/>
    <mergeCell ref="E3:G3"/>
    <mergeCell ref="H3:J3"/>
    <mergeCell ref="B31:D31"/>
    <mergeCell ref="B17:D17"/>
    <mergeCell ref="W31:Y31"/>
    <mergeCell ref="W17:Y17"/>
    <mergeCell ref="T31:V31"/>
    <mergeCell ref="N3:P3"/>
    <mergeCell ref="Q3:S3"/>
    <mergeCell ref="AC3:AE3"/>
    <mergeCell ref="Z3:AB3"/>
    <mergeCell ref="Z31:AB31"/>
    <mergeCell ref="Z17:AB17"/>
    <mergeCell ref="AC17:AE17"/>
    <mergeCell ref="T3:V3"/>
  </mergeCells>
  <printOptions horizontalCentered="1" verticalCentered="1"/>
  <pageMargins left="0.1968503937007874" right="0.1968503937007874" top="0.1968503937007874" bottom="0.1968503937007874" header="0.31496062992125984" footer="0.31496062992125984"/>
  <pageSetup blackAndWhite="1" fitToHeight="1" fitToWidth="1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18.69921875" style="0" customWidth="1"/>
    <col min="2" max="28" width="2.69921875" style="0" customWidth="1"/>
    <col min="29" max="33" width="4.3984375" style="0" customWidth="1"/>
    <col min="34" max="34" width="4.3984375" style="28" customWidth="1"/>
    <col min="35" max="38" width="4.3984375" style="0" customWidth="1"/>
  </cols>
  <sheetData>
    <row r="1" spans="1:36" ht="15.75" customHeight="1">
      <c r="A1" s="24" t="s">
        <v>57</v>
      </c>
      <c r="U1" s="11">
        <f>IF(T1&gt;V1,"○","")</f>
      </c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13" t="s">
        <v>58</v>
      </c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6" t="s">
        <v>271</v>
      </c>
      <c r="B3" s="117" t="s">
        <v>79</v>
      </c>
      <c r="C3" s="117"/>
      <c r="D3" s="117"/>
      <c r="E3" s="117" t="s">
        <v>76</v>
      </c>
      <c r="F3" s="117"/>
      <c r="G3" s="117"/>
      <c r="H3" s="117" t="s">
        <v>85</v>
      </c>
      <c r="I3" s="117"/>
      <c r="J3" s="117"/>
      <c r="K3" s="117" t="s">
        <v>77</v>
      </c>
      <c r="L3" s="117"/>
      <c r="M3" s="117"/>
      <c r="N3" s="117" t="s">
        <v>89</v>
      </c>
      <c r="O3" s="117"/>
      <c r="P3" s="117"/>
      <c r="Q3" s="117" t="s">
        <v>275</v>
      </c>
      <c r="R3" s="117"/>
      <c r="S3" s="117"/>
      <c r="T3" s="117" t="s">
        <v>74</v>
      </c>
      <c r="U3" s="117"/>
      <c r="V3" s="117"/>
      <c r="W3" s="117" t="s">
        <v>66</v>
      </c>
      <c r="X3" s="117"/>
      <c r="Y3" s="117"/>
      <c r="Z3" s="117" t="s">
        <v>82</v>
      </c>
      <c r="AA3" s="117"/>
      <c r="AB3" s="117"/>
      <c r="AC3" s="1" t="s">
        <v>0</v>
      </c>
      <c r="AD3" s="4" t="s">
        <v>6</v>
      </c>
      <c r="AE3" s="4" t="s">
        <v>7</v>
      </c>
      <c r="AF3" s="1" t="s">
        <v>1</v>
      </c>
      <c r="AG3" s="1" t="s">
        <v>4</v>
      </c>
      <c r="AH3" s="5" t="s">
        <v>2</v>
      </c>
      <c r="AI3" s="5" t="s">
        <v>3</v>
      </c>
      <c r="AJ3" s="5" t="s">
        <v>5</v>
      </c>
    </row>
    <row r="4" spans="1:36" ht="15.75" customHeight="1">
      <c r="A4" s="75" t="s">
        <v>244</v>
      </c>
      <c r="B4" s="18"/>
      <c r="C4" s="19"/>
      <c r="D4" s="20"/>
      <c r="E4" s="8"/>
      <c r="F4" s="14"/>
      <c r="G4" s="9"/>
      <c r="H4" s="8">
        <v>3</v>
      </c>
      <c r="I4" s="14" t="s">
        <v>229</v>
      </c>
      <c r="J4" s="7">
        <v>0</v>
      </c>
      <c r="K4" s="8">
        <v>2</v>
      </c>
      <c r="L4" s="14" t="s">
        <v>229</v>
      </c>
      <c r="M4" s="9">
        <v>0</v>
      </c>
      <c r="N4" s="8"/>
      <c r="O4" s="14"/>
      <c r="P4" s="7"/>
      <c r="Q4" s="8">
        <v>2</v>
      </c>
      <c r="R4" s="14" t="s">
        <v>229</v>
      </c>
      <c r="S4" s="9">
        <v>0</v>
      </c>
      <c r="T4" s="8"/>
      <c r="U4" s="14"/>
      <c r="V4" s="7"/>
      <c r="W4" s="8"/>
      <c r="X4" s="14"/>
      <c r="Y4" s="7"/>
      <c r="Z4" s="8"/>
      <c r="AA4" s="14"/>
      <c r="AB4" s="7"/>
      <c r="AC4" s="22">
        <f>COUNTIF(B4:AB4,"○")</f>
        <v>3</v>
      </c>
      <c r="AD4" s="21">
        <f>COUNTIF(B4:AB4,"△")</f>
        <v>0</v>
      </c>
      <c r="AE4" s="21">
        <f>COUNTIF(B4:AB4,"▲")</f>
        <v>0</v>
      </c>
      <c r="AF4" s="22">
        <f>COUNTIF(B4:AB4,"●")</f>
        <v>0</v>
      </c>
      <c r="AG4" s="23">
        <f>AC4*3+AD4*2+AE4*1</f>
        <v>9</v>
      </c>
      <c r="AH4" s="17">
        <f>B4+E4+H4+K4+N4+Q4+T4+W4+Z4</f>
        <v>7</v>
      </c>
      <c r="AI4" s="17">
        <f>D4+G4+J4+M4+P4+S4+V4+Y4+AB4</f>
        <v>0</v>
      </c>
      <c r="AJ4" s="17">
        <f>AH4-AI4</f>
        <v>7</v>
      </c>
    </row>
    <row r="5" spans="1:36" ht="15.75" customHeight="1">
      <c r="A5" s="75" t="s">
        <v>241</v>
      </c>
      <c r="B5" s="8"/>
      <c r="C5" s="14"/>
      <c r="D5" s="7"/>
      <c r="E5" s="18"/>
      <c r="F5" s="19"/>
      <c r="G5" s="20"/>
      <c r="H5" s="8"/>
      <c r="I5" s="15"/>
      <c r="J5" s="9"/>
      <c r="K5" s="8"/>
      <c r="L5" s="14"/>
      <c r="M5" s="9"/>
      <c r="N5" s="8"/>
      <c r="O5" s="14"/>
      <c r="P5" s="9"/>
      <c r="Q5" s="8"/>
      <c r="R5" s="14"/>
      <c r="S5" s="7"/>
      <c r="T5" s="8"/>
      <c r="U5" s="15"/>
      <c r="V5" s="9"/>
      <c r="W5" s="8"/>
      <c r="X5" s="14"/>
      <c r="Y5" s="7"/>
      <c r="Z5" s="8"/>
      <c r="AA5" s="14"/>
      <c r="AB5" s="9"/>
      <c r="AC5" s="22">
        <f aca="true" t="shared" si="0" ref="AC5:AC12">COUNTIF(B5:AB5,"○")</f>
        <v>0</v>
      </c>
      <c r="AD5" s="21">
        <f aca="true" t="shared" si="1" ref="AD5:AD12">COUNTIF(B5:AB5,"△")</f>
        <v>0</v>
      </c>
      <c r="AE5" s="21">
        <f aca="true" t="shared" si="2" ref="AE5:AE12">COUNTIF(B5:AB5,"▲")</f>
        <v>0</v>
      </c>
      <c r="AF5" s="22">
        <f aca="true" t="shared" si="3" ref="AF5:AF12">COUNTIF(B5:AB5,"●")</f>
        <v>0</v>
      </c>
      <c r="AG5" s="23">
        <f aca="true" t="shared" si="4" ref="AG5:AG12">AC5*3+AD5*2+AE5*1</f>
        <v>0</v>
      </c>
      <c r="AH5" s="17">
        <f aca="true" t="shared" si="5" ref="AH5:AH12">B5+E5+H5+K5+N5+Q5+T5+W5+Z5</f>
        <v>0</v>
      </c>
      <c r="AI5" s="17">
        <f aca="true" t="shared" si="6" ref="AI5:AI12">D5+G5+J5+M5+P5+S5+V5+Y5+AB5</f>
        <v>0</v>
      </c>
      <c r="AJ5" s="17">
        <f aca="true" t="shared" si="7" ref="AJ5:AJ12">AH5-AI5</f>
        <v>0</v>
      </c>
    </row>
    <row r="6" spans="1:36" ht="15.75" customHeight="1">
      <c r="A6" s="75" t="s">
        <v>240</v>
      </c>
      <c r="B6" s="8">
        <v>0</v>
      </c>
      <c r="C6" s="14" t="s">
        <v>230</v>
      </c>
      <c r="D6" s="7">
        <v>3</v>
      </c>
      <c r="E6" s="8"/>
      <c r="F6" s="39"/>
      <c r="G6" s="9"/>
      <c r="H6" s="18"/>
      <c r="I6" s="19"/>
      <c r="J6" s="20"/>
      <c r="K6" s="8"/>
      <c r="L6" s="14"/>
      <c r="M6" s="9"/>
      <c r="N6" s="8">
        <v>0</v>
      </c>
      <c r="O6" s="14" t="s">
        <v>230</v>
      </c>
      <c r="P6" s="9">
        <v>5</v>
      </c>
      <c r="Q6" s="8"/>
      <c r="R6" s="14"/>
      <c r="S6" s="7"/>
      <c r="T6" s="8"/>
      <c r="U6" s="39"/>
      <c r="V6" s="9"/>
      <c r="W6" s="8"/>
      <c r="X6" s="14"/>
      <c r="Y6" s="7"/>
      <c r="Z6" s="8"/>
      <c r="AA6" s="14"/>
      <c r="AB6" s="7"/>
      <c r="AC6" s="22">
        <f t="shared" si="0"/>
        <v>0</v>
      </c>
      <c r="AD6" s="21">
        <f t="shared" si="1"/>
        <v>0</v>
      </c>
      <c r="AE6" s="21">
        <f t="shared" si="2"/>
        <v>0</v>
      </c>
      <c r="AF6" s="22">
        <f t="shared" si="3"/>
        <v>2</v>
      </c>
      <c r="AG6" s="23">
        <f t="shared" si="4"/>
        <v>0</v>
      </c>
      <c r="AH6" s="17">
        <f t="shared" si="5"/>
        <v>0</v>
      </c>
      <c r="AI6" s="17">
        <f t="shared" si="6"/>
        <v>8</v>
      </c>
      <c r="AJ6" s="17">
        <f t="shared" si="7"/>
        <v>-8</v>
      </c>
    </row>
    <row r="7" spans="1:36" ht="15.75" customHeight="1">
      <c r="A7" s="75" t="s">
        <v>264</v>
      </c>
      <c r="B7" s="8">
        <v>0</v>
      </c>
      <c r="C7" s="15" t="s">
        <v>230</v>
      </c>
      <c r="D7" s="9">
        <v>2</v>
      </c>
      <c r="E7" s="8"/>
      <c r="F7" s="14"/>
      <c r="G7" s="9"/>
      <c r="H7" s="8"/>
      <c r="I7" s="14"/>
      <c r="J7" s="9"/>
      <c r="K7" s="18"/>
      <c r="L7" s="19"/>
      <c r="M7" s="20"/>
      <c r="N7" s="8"/>
      <c r="O7" s="14"/>
      <c r="P7" s="9"/>
      <c r="Q7" s="8">
        <v>1</v>
      </c>
      <c r="R7" s="15" t="s">
        <v>231</v>
      </c>
      <c r="S7" s="9">
        <v>1</v>
      </c>
      <c r="T7" s="8"/>
      <c r="U7" s="15"/>
      <c r="V7" s="9"/>
      <c r="W7" s="8"/>
      <c r="X7" s="14"/>
      <c r="Y7" s="9"/>
      <c r="Z7" s="8"/>
      <c r="AA7" s="14"/>
      <c r="AB7" s="7"/>
      <c r="AC7" s="22">
        <f t="shared" si="0"/>
        <v>0</v>
      </c>
      <c r="AD7" s="21">
        <f t="shared" si="1"/>
        <v>1</v>
      </c>
      <c r="AE7" s="21">
        <f t="shared" si="2"/>
        <v>0</v>
      </c>
      <c r="AF7" s="22">
        <f t="shared" si="3"/>
        <v>1</v>
      </c>
      <c r="AG7" s="23">
        <f t="shared" si="4"/>
        <v>2</v>
      </c>
      <c r="AH7" s="17">
        <f t="shared" si="5"/>
        <v>1</v>
      </c>
      <c r="AI7" s="17">
        <f t="shared" si="6"/>
        <v>3</v>
      </c>
      <c r="AJ7" s="17">
        <f t="shared" si="7"/>
        <v>-2</v>
      </c>
    </row>
    <row r="8" spans="1:36" ht="15.75" customHeight="1">
      <c r="A8" s="75" t="s">
        <v>248</v>
      </c>
      <c r="B8" s="8"/>
      <c r="C8" s="14"/>
      <c r="D8" s="7"/>
      <c r="E8" s="8"/>
      <c r="F8" s="14"/>
      <c r="G8" s="9"/>
      <c r="H8" s="7">
        <v>5</v>
      </c>
      <c r="I8" s="39" t="s">
        <v>229</v>
      </c>
      <c r="J8" s="7">
        <v>0</v>
      </c>
      <c r="K8" s="8"/>
      <c r="L8" s="14"/>
      <c r="M8" s="7"/>
      <c r="N8" s="18"/>
      <c r="O8" s="19"/>
      <c r="P8" s="20"/>
      <c r="Q8" s="8"/>
      <c r="R8" s="14"/>
      <c r="S8" s="9"/>
      <c r="T8" s="8"/>
      <c r="U8" s="14"/>
      <c r="V8" s="9"/>
      <c r="W8" s="7"/>
      <c r="X8" s="39"/>
      <c r="Y8" s="7"/>
      <c r="Z8" s="8"/>
      <c r="AA8" s="14"/>
      <c r="AB8" s="9"/>
      <c r="AC8" s="22">
        <f t="shared" si="0"/>
        <v>1</v>
      </c>
      <c r="AD8" s="21">
        <f t="shared" si="1"/>
        <v>0</v>
      </c>
      <c r="AE8" s="21">
        <f t="shared" si="2"/>
        <v>0</v>
      </c>
      <c r="AF8" s="22">
        <f t="shared" si="3"/>
        <v>0</v>
      </c>
      <c r="AG8" s="23">
        <f t="shared" si="4"/>
        <v>3</v>
      </c>
      <c r="AH8" s="17">
        <f t="shared" si="5"/>
        <v>5</v>
      </c>
      <c r="AI8" s="17">
        <f t="shared" si="6"/>
        <v>0</v>
      </c>
      <c r="AJ8" s="17">
        <f t="shared" si="7"/>
        <v>5</v>
      </c>
    </row>
    <row r="9" spans="1:36" ht="15.75" customHeight="1">
      <c r="A9" s="75" t="s">
        <v>256</v>
      </c>
      <c r="B9" s="8">
        <v>0</v>
      </c>
      <c r="C9" s="15" t="s">
        <v>230</v>
      </c>
      <c r="D9" s="9">
        <v>2</v>
      </c>
      <c r="E9" s="8"/>
      <c r="F9" s="14"/>
      <c r="G9" s="7"/>
      <c r="H9" s="8"/>
      <c r="I9" s="14"/>
      <c r="J9" s="7"/>
      <c r="K9" s="8">
        <v>1</v>
      </c>
      <c r="L9" s="39" t="s">
        <v>232</v>
      </c>
      <c r="M9" s="9">
        <v>1</v>
      </c>
      <c r="N9" s="8"/>
      <c r="O9" s="14"/>
      <c r="P9" s="7"/>
      <c r="Q9" s="18"/>
      <c r="R9" s="19"/>
      <c r="S9" s="20"/>
      <c r="T9" s="8">
        <v>1</v>
      </c>
      <c r="U9" s="15" t="s">
        <v>230</v>
      </c>
      <c r="V9" s="9">
        <v>5</v>
      </c>
      <c r="W9" s="8"/>
      <c r="X9" s="14"/>
      <c r="Y9" s="7"/>
      <c r="Z9" s="8"/>
      <c r="AA9" s="15"/>
      <c r="AB9" s="9"/>
      <c r="AC9" s="22">
        <f t="shared" si="0"/>
        <v>0</v>
      </c>
      <c r="AD9" s="21">
        <f t="shared" si="1"/>
        <v>0</v>
      </c>
      <c r="AE9" s="21">
        <f t="shared" si="2"/>
        <v>1</v>
      </c>
      <c r="AF9" s="22">
        <f t="shared" si="3"/>
        <v>2</v>
      </c>
      <c r="AG9" s="23">
        <f t="shared" si="4"/>
        <v>1</v>
      </c>
      <c r="AH9" s="17">
        <f t="shared" si="5"/>
        <v>2</v>
      </c>
      <c r="AI9" s="17">
        <f t="shared" si="6"/>
        <v>8</v>
      </c>
      <c r="AJ9" s="17">
        <f t="shared" si="7"/>
        <v>-6</v>
      </c>
    </row>
    <row r="10" spans="1:36" ht="15.75" customHeight="1">
      <c r="A10" s="75" t="s">
        <v>257</v>
      </c>
      <c r="B10" s="8"/>
      <c r="C10" s="14"/>
      <c r="D10" s="7"/>
      <c r="E10" s="8"/>
      <c r="F10" s="39"/>
      <c r="G10" s="9"/>
      <c r="H10" s="8"/>
      <c r="I10" s="15"/>
      <c r="J10" s="9"/>
      <c r="K10" s="8"/>
      <c r="L10" s="14"/>
      <c r="M10" s="9"/>
      <c r="N10" s="8"/>
      <c r="O10" s="14"/>
      <c r="P10" s="9"/>
      <c r="Q10" s="8">
        <v>5</v>
      </c>
      <c r="R10" s="14" t="s">
        <v>229</v>
      </c>
      <c r="S10" s="9">
        <v>1</v>
      </c>
      <c r="T10" s="18"/>
      <c r="U10" s="19"/>
      <c r="V10" s="20"/>
      <c r="W10" s="8">
        <v>2</v>
      </c>
      <c r="X10" s="15" t="s">
        <v>230</v>
      </c>
      <c r="Y10" s="9">
        <v>3</v>
      </c>
      <c r="Z10" s="8"/>
      <c r="AA10" s="15"/>
      <c r="AB10" s="9"/>
      <c r="AC10" s="22">
        <f t="shared" si="0"/>
        <v>1</v>
      </c>
      <c r="AD10" s="21">
        <f t="shared" si="1"/>
        <v>0</v>
      </c>
      <c r="AE10" s="21">
        <f t="shared" si="2"/>
        <v>0</v>
      </c>
      <c r="AF10" s="22">
        <f t="shared" si="3"/>
        <v>1</v>
      </c>
      <c r="AG10" s="23">
        <f t="shared" si="4"/>
        <v>3</v>
      </c>
      <c r="AH10" s="17">
        <f t="shared" si="5"/>
        <v>7</v>
      </c>
      <c r="AI10" s="17">
        <f t="shared" si="6"/>
        <v>4</v>
      </c>
      <c r="AJ10" s="17">
        <f t="shared" si="7"/>
        <v>3</v>
      </c>
    </row>
    <row r="11" spans="1:36" ht="15.75" customHeight="1">
      <c r="A11" s="75" t="s">
        <v>249</v>
      </c>
      <c r="B11" s="8"/>
      <c r="C11" s="14"/>
      <c r="D11" s="7"/>
      <c r="E11" s="8"/>
      <c r="F11" s="14"/>
      <c r="G11" s="7"/>
      <c r="H11" s="8"/>
      <c r="I11" s="14"/>
      <c r="J11" s="7"/>
      <c r="K11" s="8"/>
      <c r="L11" s="14"/>
      <c r="M11" s="9"/>
      <c r="N11" s="8"/>
      <c r="O11" s="14"/>
      <c r="P11" s="9"/>
      <c r="Q11" s="8"/>
      <c r="R11" s="14"/>
      <c r="S11" s="7"/>
      <c r="T11" s="8">
        <v>3</v>
      </c>
      <c r="U11" s="14" t="s">
        <v>229</v>
      </c>
      <c r="V11" s="9">
        <v>2</v>
      </c>
      <c r="W11" s="18"/>
      <c r="X11" s="19"/>
      <c r="Y11" s="20"/>
      <c r="Z11" s="8"/>
      <c r="AA11" s="14"/>
      <c r="AB11" s="7"/>
      <c r="AC11" s="22">
        <f t="shared" si="0"/>
        <v>1</v>
      </c>
      <c r="AD11" s="21">
        <f t="shared" si="1"/>
        <v>0</v>
      </c>
      <c r="AE11" s="21">
        <f t="shared" si="2"/>
        <v>0</v>
      </c>
      <c r="AF11" s="22">
        <f t="shared" si="3"/>
        <v>0</v>
      </c>
      <c r="AG11" s="23">
        <f t="shared" si="4"/>
        <v>3</v>
      </c>
      <c r="AH11" s="17">
        <f t="shared" si="5"/>
        <v>3</v>
      </c>
      <c r="AI11" s="17">
        <f t="shared" si="6"/>
        <v>2</v>
      </c>
      <c r="AJ11" s="17">
        <f t="shared" si="7"/>
        <v>1</v>
      </c>
    </row>
    <row r="12" spans="1:36" ht="15.75" customHeight="1">
      <c r="A12" s="75" t="s">
        <v>259</v>
      </c>
      <c r="B12" s="8"/>
      <c r="C12" s="14"/>
      <c r="D12" s="9"/>
      <c r="E12" s="7"/>
      <c r="F12" s="39"/>
      <c r="G12" s="7"/>
      <c r="H12" s="8"/>
      <c r="I12" s="14"/>
      <c r="J12" s="7"/>
      <c r="K12" s="8"/>
      <c r="L12" s="14"/>
      <c r="M12" s="7"/>
      <c r="N12" s="8"/>
      <c r="O12" s="14"/>
      <c r="P12" s="9"/>
      <c r="Q12" s="8"/>
      <c r="R12" s="14"/>
      <c r="S12" s="9"/>
      <c r="T12" s="8"/>
      <c r="U12" s="14"/>
      <c r="V12" s="9"/>
      <c r="W12" s="8"/>
      <c r="X12" s="14"/>
      <c r="Y12" s="7"/>
      <c r="Z12" s="18"/>
      <c r="AA12" s="19"/>
      <c r="AB12" s="20"/>
      <c r="AC12" s="22">
        <f t="shared" si="0"/>
        <v>0</v>
      </c>
      <c r="AD12" s="21">
        <f t="shared" si="1"/>
        <v>0</v>
      </c>
      <c r="AE12" s="21">
        <f t="shared" si="2"/>
        <v>0</v>
      </c>
      <c r="AF12" s="22">
        <f t="shared" si="3"/>
        <v>0</v>
      </c>
      <c r="AG12" s="23">
        <f t="shared" si="4"/>
        <v>0</v>
      </c>
      <c r="AH12" s="17">
        <f t="shared" si="5"/>
        <v>0</v>
      </c>
      <c r="AI12" s="17">
        <f t="shared" si="6"/>
        <v>0</v>
      </c>
      <c r="AJ12" s="17">
        <f t="shared" si="7"/>
        <v>0</v>
      </c>
    </row>
    <row r="13" ht="15.75" customHeight="1"/>
    <row r="14" ht="15.75" customHeight="1">
      <c r="A14" s="24" t="s">
        <v>57</v>
      </c>
    </row>
    <row r="15" ht="15.75" customHeight="1">
      <c r="A15" s="25" t="s">
        <v>59</v>
      </c>
    </row>
    <row r="16" spans="1:36" ht="15.75" customHeight="1">
      <c r="A16" s="6" t="s">
        <v>272</v>
      </c>
      <c r="B16" s="117" t="s">
        <v>228</v>
      </c>
      <c r="C16" s="117"/>
      <c r="D16" s="117"/>
      <c r="E16" s="117" t="s">
        <v>72</v>
      </c>
      <c r="F16" s="117"/>
      <c r="G16" s="117"/>
      <c r="H16" s="114" t="s">
        <v>70</v>
      </c>
      <c r="I16" s="115"/>
      <c r="J16" s="116"/>
      <c r="K16" s="114" t="s">
        <v>64</v>
      </c>
      <c r="L16" s="115"/>
      <c r="M16" s="116"/>
      <c r="N16" s="114" t="s">
        <v>90</v>
      </c>
      <c r="O16" s="115"/>
      <c r="P16" s="116"/>
      <c r="Q16" s="114" t="s">
        <v>78</v>
      </c>
      <c r="R16" s="115"/>
      <c r="S16" s="116"/>
      <c r="T16" s="114" t="s">
        <v>69</v>
      </c>
      <c r="U16" s="115"/>
      <c r="V16" s="116"/>
      <c r="W16" s="114" t="s">
        <v>71</v>
      </c>
      <c r="X16" s="115"/>
      <c r="Y16" s="115"/>
      <c r="Z16" s="118"/>
      <c r="AA16" s="119"/>
      <c r="AB16" s="120"/>
      <c r="AC16" s="4" t="s">
        <v>0</v>
      </c>
      <c r="AD16" s="4" t="s">
        <v>6</v>
      </c>
      <c r="AE16" s="4" t="s">
        <v>7</v>
      </c>
      <c r="AF16" s="1" t="s">
        <v>1</v>
      </c>
      <c r="AG16" s="1" t="s">
        <v>4</v>
      </c>
      <c r="AH16" s="5" t="s">
        <v>2</v>
      </c>
      <c r="AI16" s="5" t="s">
        <v>3</v>
      </c>
      <c r="AJ16" s="5" t="s">
        <v>5</v>
      </c>
    </row>
    <row r="17" spans="1:36" ht="15.75" customHeight="1">
      <c r="A17" s="75" t="s">
        <v>254</v>
      </c>
      <c r="B17" s="18"/>
      <c r="C17" s="19"/>
      <c r="D17" s="20"/>
      <c r="E17" s="8"/>
      <c r="F17" s="15"/>
      <c r="G17" s="9"/>
      <c r="H17" s="8"/>
      <c r="I17" s="14"/>
      <c r="J17" s="7"/>
      <c r="K17" s="8"/>
      <c r="L17" s="14"/>
      <c r="M17" s="7"/>
      <c r="N17" s="8"/>
      <c r="O17" s="14"/>
      <c r="P17" s="7"/>
      <c r="Q17" s="8"/>
      <c r="R17" s="39"/>
      <c r="S17" s="9"/>
      <c r="T17" s="8"/>
      <c r="U17" s="14"/>
      <c r="V17" s="9"/>
      <c r="W17" s="8"/>
      <c r="X17" s="15"/>
      <c r="Y17" s="9"/>
      <c r="Z17" s="47"/>
      <c r="AA17" s="45"/>
      <c r="AB17" s="48"/>
      <c r="AC17" s="21">
        <f>COUNTIF(B17:Y17,"○")</f>
        <v>0</v>
      </c>
      <c r="AD17" s="21">
        <f>COUNTIF(B17:Y17,"△")</f>
        <v>0</v>
      </c>
      <c r="AE17" s="21">
        <f>COUNTIF(B17:Y17,"▲")</f>
        <v>0</v>
      </c>
      <c r="AF17" s="22">
        <f>COUNTIF(B17:Y17,"●")</f>
        <v>0</v>
      </c>
      <c r="AG17" s="23">
        <f>AC17*3+AD17*2+AE17*1</f>
        <v>0</v>
      </c>
      <c r="AH17" s="17">
        <f>B17+E17+H17+K17+N17+Q17+T17+W17</f>
        <v>0</v>
      </c>
      <c r="AI17" s="17">
        <f>D17+G17+J17+M17+P17+S17+V17+Y17</f>
        <v>0</v>
      </c>
      <c r="AJ17" s="17">
        <f>AH17-AI17</f>
        <v>0</v>
      </c>
    </row>
    <row r="18" spans="1:36" ht="15.75" customHeight="1">
      <c r="A18" s="75" t="s">
        <v>262</v>
      </c>
      <c r="B18" s="8"/>
      <c r="C18" s="14"/>
      <c r="D18" s="9"/>
      <c r="E18" s="18"/>
      <c r="F18" s="19"/>
      <c r="G18" s="20"/>
      <c r="H18" s="8"/>
      <c r="I18" s="15"/>
      <c r="J18" s="9"/>
      <c r="K18" s="8"/>
      <c r="L18" s="14"/>
      <c r="M18" s="7"/>
      <c r="N18" s="8"/>
      <c r="O18" s="14"/>
      <c r="P18" s="9"/>
      <c r="Q18" s="8"/>
      <c r="R18" s="14"/>
      <c r="S18" s="7"/>
      <c r="T18" s="8"/>
      <c r="U18" s="15"/>
      <c r="V18" s="9"/>
      <c r="W18" s="8"/>
      <c r="X18" s="14"/>
      <c r="Y18" s="7"/>
      <c r="Z18" s="47"/>
      <c r="AA18" s="45"/>
      <c r="AB18" s="48"/>
      <c r="AC18" s="21">
        <f aca="true" t="shared" si="8" ref="AC18:AC24">COUNTIF(B18:Y18,"○")</f>
        <v>0</v>
      </c>
      <c r="AD18" s="21">
        <f aca="true" t="shared" si="9" ref="AD18:AD24">COUNTIF(B18:Y18,"△")</f>
        <v>0</v>
      </c>
      <c r="AE18" s="21">
        <f aca="true" t="shared" si="10" ref="AE18:AE24">COUNTIF(B18:Y18,"▲")</f>
        <v>0</v>
      </c>
      <c r="AF18" s="22">
        <f aca="true" t="shared" si="11" ref="AF18:AF24">COUNTIF(B18:Y18,"●")</f>
        <v>0</v>
      </c>
      <c r="AG18" s="23">
        <f aca="true" t="shared" si="12" ref="AG18:AG24">AC18*3+AD18*2+AE18*1</f>
        <v>0</v>
      </c>
      <c r="AH18" s="17">
        <f aca="true" t="shared" si="13" ref="AH18:AH24">B18+E18+H18+K18+N18+Q18+T18+W18</f>
        <v>0</v>
      </c>
      <c r="AI18" s="17">
        <f aca="true" t="shared" si="14" ref="AI18:AI23">D18+G18+J18+M18+P18+S18+V18+Y18</f>
        <v>0</v>
      </c>
      <c r="AJ18" s="17">
        <f aca="true" t="shared" si="15" ref="AJ18:AJ24">AH18-AI18</f>
        <v>0</v>
      </c>
    </row>
    <row r="19" spans="1:36" ht="15.75" customHeight="1">
      <c r="A19" s="75" t="s">
        <v>245</v>
      </c>
      <c r="B19" s="8"/>
      <c r="C19" s="14"/>
      <c r="D19" s="7"/>
      <c r="E19" s="8"/>
      <c r="F19" s="39"/>
      <c r="G19" s="9"/>
      <c r="H19" s="18"/>
      <c r="I19" s="19"/>
      <c r="J19" s="20"/>
      <c r="K19" s="8"/>
      <c r="L19" s="14"/>
      <c r="M19" s="7"/>
      <c r="N19" s="8"/>
      <c r="O19" s="14"/>
      <c r="P19" s="9"/>
      <c r="Q19" s="8">
        <v>0</v>
      </c>
      <c r="R19" s="14" t="s">
        <v>230</v>
      </c>
      <c r="S19" s="7">
        <v>10</v>
      </c>
      <c r="T19" s="8"/>
      <c r="U19" s="14"/>
      <c r="V19" s="7"/>
      <c r="W19" s="8"/>
      <c r="X19" s="14"/>
      <c r="Y19" s="7"/>
      <c r="Z19" s="47"/>
      <c r="AA19" s="45"/>
      <c r="AB19" s="48"/>
      <c r="AC19" s="21">
        <f t="shared" si="8"/>
        <v>0</v>
      </c>
      <c r="AD19" s="21">
        <f t="shared" si="9"/>
        <v>0</v>
      </c>
      <c r="AE19" s="21">
        <f t="shared" si="10"/>
        <v>0</v>
      </c>
      <c r="AF19" s="22">
        <f t="shared" si="11"/>
        <v>1</v>
      </c>
      <c r="AG19" s="23">
        <f t="shared" si="12"/>
        <v>0</v>
      </c>
      <c r="AH19" s="17">
        <f t="shared" si="13"/>
        <v>0</v>
      </c>
      <c r="AI19" s="17">
        <f t="shared" si="14"/>
        <v>10</v>
      </c>
      <c r="AJ19" s="17">
        <f t="shared" si="15"/>
        <v>-10</v>
      </c>
    </row>
    <row r="20" spans="1:36" ht="15.75" customHeight="1">
      <c r="A20" s="75" t="s">
        <v>265</v>
      </c>
      <c r="B20" s="8"/>
      <c r="C20" s="14"/>
      <c r="D20" s="7"/>
      <c r="E20" s="8"/>
      <c r="F20" s="14"/>
      <c r="G20" s="7"/>
      <c r="H20" s="8"/>
      <c r="I20" s="14"/>
      <c r="J20" s="7"/>
      <c r="K20" s="18"/>
      <c r="L20" s="19"/>
      <c r="M20" s="20"/>
      <c r="N20" s="8"/>
      <c r="O20" s="14"/>
      <c r="P20" s="7"/>
      <c r="Q20" s="8"/>
      <c r="R20" s="14"/>
      <c r="S20" s="9"/>
      <c r="T20" s="8"/>
      <c r="U20" s="14"/>
      <c r="V20" s="9"/>
      <c r="W20" s="8"/>
      <c r="X20" s="14"/>
      <c r="Y20" s="9"/>
      <c r="Z20" s="47"/>
      <c r="AA20" s="46"/>
      <c r="AB20" s="48"/>
      <c r="AC20" s="21">
        <f t="shared" si="8"/>
        <v>0</v>
      </c>
      <c r="AD20" s="21">
        <f t="shared" si="9"/>
        <v>0</v>
      </c>
      <c r="AE20" s="21">
        <f t="shared" si="10"/>
        <v>0</v>
      </c>
      <c r="AF20" s="22">
        <f t="shared" si="11"/>
        <v>0</v>
      </c>
      <c r="AG20" s="23">
        <f t="shared" si="12"/>
        <v>0</v>
      </c>
      <c r="AH20" s="17">
        <f t="shared" si="13"/>
        <v>0</v>
      </c>
      <c r="AI20" s="17">
        <f t="shared" si="14"/>
        <v>0</v>
      </c>
      <c r="AJ20" s="17">
        <f t="shared" si="15"/>
        <v>0</v>
      </c>
    </row>
    <row r="21" spans="1:36" ht="15.75" customHeight="1">
      <c r="A21" s="75" t="s">
        <v>246</v>
      </c>
      <c r="B21" s="8"/>
      <c r="C21" s="14"/>
      <c r="D21" s="7"/>
      <c r="E21" s="8"/>
      <c r="F21" s="15"/>
      <c r="G21" s="9"/>
      <c r="H21" s="8"/>
      <c r="I21" s="14"/>
      <c r="J21" s="9"/>
      <c r="K21" s="8"/>
      <c r="L21" s="14"/>
      <c r="M21" s="7"/>
      <c r="N21" s="18"/>
      <c r="O21" s="19"/>
      <c r="P21" s="20"/>
      <c r="Q21" s="8"/>
      <c r="R21" s="14"/>
      <c r="S21" s="9"/>
      <c r="T21" s="8"/>
      <c r="U21" s="15"/>
      <c r="V21" s="7"/>
      <c r="W21" s="8"/>
      <c r="X21" s="15"/>
      <c r="Y21" s="7"/>
      <c r="Z21" s="47"/>
      <c r="AA21" s="45"/>
      <c r="AB21" s="48"/>
      <c r="AC21" s="21">
        <f t="shared" si="8"/>
        <v>0</v>
      </c>
      <c r="AD21" s="21">
        <f t="shared" si="9"/>
        <v>0</v>
      </c>
      <c r="AE21" s="21">
        <f t="shared" si="10"/>
        <v>0</v>
      </c>
      <c r="AF21" s="22">
        <f t="shared" si="11"/>
        <v>0</v>
      </c>
      <c r="AG21" s="23">
        <f t="shared" si="12"/>
        <v>0</v>
      </c>
      <c r="AH21" s="17">
        <f t="shared" si="13"/>
        <v>0</v>
      </c>
      <c r="AI21" s="17">
        <f t="shared" si="14"/>
        <v>0</v>
      </c>
      <c r="AJ21" s="17">
        <f t="shared" si="15"/>
        <v>0</v>
      </c>
    </row>
    <row r="22" spans="1:36" ht="15.75" customHeight="1">
      <c r="A22" s="75" t="s">
        <v>238</v>
      </c>
      <c r="B22" s="8"/>
      <c r="C22" s="14"/>
      <c r="D22" s="9"/>
      <c r="E22" s="8"/>
      <c r="F22" s="14"/>
      <c r="G22" s="7"/>
      <c r="H22" s="8">
        <v>10</v>
      </c>
      <c r="I22" s="14" t="s">
        <v>229</v>
      </c>
      <c r="J22" s="7">
        <v>0</v>
      </c>
      <c r="K22" s="8"/>
      <c r="L22" s="14"/>
      <c r="M22" s="7"/>
      <c r="N22" s="8"/>
      <c r="O22" s="14"/>
      <c r="P22" s="9"/>
      <c r="Q22" s="18"/>
      <c r="R22" s="19"/>
      <c r="S22" s="20"/>
      <c r="T22" s="8"/>
      <c r="U22" s="14"/>
      <c r="V22" s="7"/>
      <c r="W22" s="8"/>
      <c r="X22" s="15"/>
      <c r="Y22" s="7"/>
      <c r="Z22" s="47"/>
      <c r="AA22" s="45"/>
      <c r="AB22" s="48"/>
      <c r="AC22" s="21">
        <f t="shared" si="8"/>
        <v>1</v>
      </c>
      <c r="AD22" s="21">
        <f t="shared" si="9"/>
        <v>0</v>
      </c>
      <c r="AE22" s="21">
        <f t="shared" si="10"/>
        <v>0</v>
      </c>
      <c r="AF22" s="22">
        <f t="shared" si="11"/>
        <v>0</v>
      </c>
      <c r="AG22" s="23">
        <f t="shared" si="12"/>
        <v>3</v>
      </c>
      <c r="AH22" s="17">
        <f t="shared" si="13"/>
        <v>10</v>
      </c>
      <c r="AI22" s="17">
        <f t="shared" si="14"/>
        <v>0</v>
      </c>
      <c r="AJ22" s="17">
        <f t="shared" si="15"/>
        <v>10</v>
      </c>
    </row>
    <row r="23" spans="1:36" ht="15.75" customHeight="1">
      <c r="A23" s="75" t="s">
        <v>252</v>
      </c>
      <c r="B23" s="8"/>
      <c r="C23" s="15"/>
      <c r="D23" s="9"/>
      <c r="E23" s="8"/>
      <c r="F23" s="27"/>
      <c r="G23" s="9"/>
      <c r="H23" s="8"/>
      <c r="I23" s="14"/>
      <c r="J23" s="9"/>
      <c r="K23" s="8"/>
      <c r="L23" s="15"/>
      <c r="M23" s="9"/>
      <c r="N23" s="8"/>
      <c r="O23" s="14"/>
      <c r="P23" s="9"/>
      <c r="Q23" s="8"/>
      <c r="R23" s="14"/>
      <c r="S23" s="7"/>
      <c r="T23" s="18"/>
      <c r="U23" s="19"/>
      <c r="V23" s="20"/>
      <c r="W23" s="8"/>
      <c r="X23" s="14"/>
      <c r="Y23" s="9"/>
      <c r="Z23" s="47"/>
      <c r="AA23" s="45"/>
      <c r="AB23" s="48"/>
      <c r="AC23" s="21">
        <f t="shared" si="8"/>
        <v>0</v>
      </c>
      <c r="AD23" s="21">
        <f t="shared" si="9"/>
        <v>0</v>
      </c>
      <c r="AE23" s="21">
        <f t="shared" si="10"/>
        <v>0</v>
      </c>
      <c r="AF23" s="22">
        <f t="shared" si="11"/>
        <v>0</v>
      </c>
      <c r="AG23" s="23">
        <f t="shared" si="12"/>
        <v>0</v>
      </c>
      <c r="AH23" s="17">
        <f t="shared" si="13"/>
        <v>0</v>
      </c>
      <c r="AI23" s="17">
        <f t="shared" si="14"/>
        <v>0</v>
      </c>
      <c r="AJ23" s="17">
        <f t="shared" si="15"/>
        <v>0</v>
      </c>
    </row>
    <row r="24" spans="1:36" ht="15.75" customHeight="1">
      <c r="A24" s="76" t="s">
        <v>261</v>
      </c>
      <c r="B24" s="8"/>
      <c r="C24" s="14"/>
      <c r="D24" s="9"/>
      <c r="E24" s="8"/>
      <c r="F24" s="14"/>
      <c r="G24" s="7"/>
      <c r="H24" s="8"/>
      <c r="I24" s="14"/>
      <c r="J24" s="9"/>
      <c r="K24" s="8"/>
      <c r="L24" s="15"/>
      <c r="M24" s="7"/>
      <c r="N24" s="8"/>
      <c r="O24" s="14"/>
      <c r="P24" s="9"/>
      <c r="Q24" s="8"/>
      <c r="R24" s="14"/>
      <c r="S24" s="9"/>
      <c r="T24" s="8"/>
      <c r="U24" s="14"/>
      <c r="V24" s="7"/>
      <c r="W24" s="18"/>
      <c r="X24" s="19"/>
      <c r="Y24" s="19"/>
      <c r="Z24" s="47"/>
      <c r="AA24" s="45"/>
      <c r="AB24" s="48"/>
      <c r="AC24" s="21">
        <f t="shared" si="8"/>
        <v>0</v>
      </c>
      <c r="AD24" s="21">
        <f t="shared" si="9"/>
        <v>0</v>
      </c>
      <c r="AE24" s="21">
        <f t="shared" si="10"/>
        <v>0</v>
      </c>
      <c r="AF24" s="22">
        <f t="shared" si="11"/>
        <v>0</v>
      </c>
      <c r="AG24" s="23">
        <f t="shared" si="12"/>
        <v>0</v>
      </c>
      <c r="AH24" s="17">
        <f t="shared" si="13"/>
        <v>0</v>
      </c>
      <c r="AI24" s="17">
        <f>D24+G24+J24+M24+P24+S24+V24+Y24</f>
        <v>0</v>
      </c>
      <c r="AJ24" s="17">
        <f t="shared" si="15"/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</sheetData>
  <sheetProtection/>
  <mergeCells count="18">
    <mergeCell ref="B16:D16"/>
    <mergeCell ref="E16:G16"/>
    <mergeCell ref="B3:D3"/>
    <mergeCell ref="E3:G3"/>
    <mergeCell ref="N3:P3"/>
    <mergeCell ref="Q3:S3"/>
    <mergeCell ref="H3:J3"/>
    <mergeCell ref="K3:M3"/>
    <mergeCell ref="H16:J16"/>
    <mergeCell ref="K16:M16"/>
    <mergeCell ref="Z3:AB3"/>
    <mergeCell ref="T3:V3"/>
    <mergeCell ref="W3:Y3"/>
    <mergeCell ref="N16:P16"/>
    <mergeCell ref="T16:V16"/>
    <mergeCell ref="W16:Y16"/>
    <mergeCell ref="Q16:S16"/>
    <mergeCell ref="Z16:AB16"/>
  </mergeCells>
  <printOptions horizontalCentered="1" verticalCentered="1"/>
  <pageMargins left="0.1968503937007874" right="0.1968503937007874" top="0.1968503937007874" bottom="0.1968503937007874" header="0.31496062992125984" footer="0.31496062992125984"/>
  <pageSetup blackAndWhite="1"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18.69921875" style="0" customWidth="1"/>
    <col min="2" max="19" width="2.69921875" style="0" customWidth="1"/>
    <col min="20" max="26" width="4.3984375" style="0" customWidth="1"/>
  </cols>
  <sheetData>
    <row r="1" spans="1:25" ht="15.75" customHeight="1">
      <c r="A1" s="24" t="s">
        <v>60</v>
      </c>
      <c r="T1" s="2"/>
      <c r="U1" s="2"/>
      <c r="V1" s="2"/>
      <c r="W1" s="2"/>
      <c r="X1" s="2"/>
      <c r="Y1" s="2"/>
    </row>
    <row r="2" spans="1:25" ht="15.75" customHeight="1">
      <c r="A2" s="13" t="s">
        <v>61</v>
      </c>
      <c r="T2" s="2"/>
      <c r="U2" s="2"/>
      <c r="V2" s="2"/>
      <c r="W2" s="2"/>
      <c r="X2" s="2"/>
      <c r="Y2" s="2"/>
    </row>
    <row r="3" spans="1:28" ht="15.75" customHeight="1">
      <c r="A3" s="6" t="s">
        <v>274</v>
      </c>
      <c r="B3" s="117" t="s">
        <v>69</v>
      </c>
      <c r="C3" s="117"/>
      <c r="D3" s="117"/>
      <c r="E3" s="117" t="s">
        <v>76</v>
      </c>
      <c r="F3" s="117"/>
      <c r="G3" s="117"/>
      <c r="H3" s="117" t="s">
        <v>66</v>
      </c>
      <c r="I3" s="117"/>
      <c r="J3" s="117"/>
      <c r="K3" s="117" t="s">
        <v>276</v>
      </c>
      <c r="L3" s="117"/>
      <c r="M3" s="117"/>
      <c r="N3" s="117" t="s">
        <v>78</v>
      </c>
      <c r="O3" s="117"/>
      <c r="P3" s="117"/>
      <c r="Q3" s="117" t="s">
        <v>228</v>
      </c>
      <c r="R3" s="117"/>
      <c r="S3" s="117"/>
      <c r="T3" s="4" t="s">
        <v>0</v>
      </c>
      <c r="U3" s="4" t="s">
        <v>9</v>
      </c>
      <c r="V3" s="1" t="s">
        <v>1</v>
      </c>
      <c r="W3" s="1" t="s">
        <v>4</v>
      </c>
      <c r="X3" s="5" t="s">
        <v>2</v>
      </c>
      <c r="Y3" s="5" t="s">
        <v>3</v>
      </c>
      <c r="Z3" s="5" t="s">
        <v>5</v>
      </c>
      <c r="AB3" s="26"/>
    </row>
    <row r="4" spans="1:26" ht="15.75" customHeight="1">
      <c r="A4" s="75" t="s">
        <v>253</v>
      </c>
      <c r="B4" s="18"/>
      <c r="C4" s="19"/>
      <c r="D4" s="20"/>
      <c r="E4" s="8"/>
      <c r="F4" s="14"/>
      <c r="G4" s="9"/>
      <c r="H4" s="8"/>
      <c r="I4" s="14"/>
      <c r="J4" s="9"/>
      <c r="K4" s="8"/>
      <c r="L4" s="14"/>
      <c r="M4" s="9"/>
      <c r="N4" s="8"/>
      <c r="O4" s="14"/>
      <c r="P4" s="9"/>
      <c r="Q4" s="8"/>
      <c r="R4" s="14"/>
      <c r="S4" s="9"/>
      <c r="T4" s="21">
        <f aca="true" t="shared" si="0" ref="T4:T9">COUNTIF(B4:S4,"○")</f>
        <v>0</v>
      </c>
      <c r="U4" s="21">
        <f aca="true" t="shared" si="1" ref="U4:U9">COUNTIF(B4:S4,"△")</f>
        <v>0</v>
      </c>
      <c r="V4" s="22">
        <f aca="true" t="shared" si="2" ref="V4:V9">COUNTIF(B4:S4,"●")</f>
        <v>0</v>
      </c>
      <c r="W4" s="23">
        <f aca="true" t="shared" si="3" ref="W4:W9">T4*3+U4*1</f>
        <v>0</v>
      </c>
      <c r="X4" s="17">
        <f aca="true" t="shared" si="4" ref="X4:X9">B4+E4+H4+K4+N4+Q4</f>
        <v>0</v>
      </c>
      <c r="Y4" s="17">
        <f aca="true" t="shared" si="5" ref="Y4:Y9">D4+G4+J4+M4+P4+S4</f>
        <v>0</v>
      </c>
      <c r="Z4" s="17">
        <f aca="true" t="shared" si="6" ref="Z4:Z9">X4-Y4</f>
        <v>0</v>
      </c>
    </row>
    <row r="5" spans="1:26" ht="15.75" customHeight="1">
      <c r="A5" s="75" t="s">
        <v>242</v>
      </c>
      <c r="B5" s="8"/>
      <c r="C5" s="14"/>
      <c r="D5" s="7"/>
      <c r="E5" s="18"/>
      <c r="F5" s="19"/>
      <c r="G5" s="20"/>
      <c r="H5" s="8"/>
      <c r="I5" s="14"/>
      <c r="J5" s="9"/>
      <c r="K5" s="8"/>
      <c r="L5" s="14"/>
      <c r="M5" s="9"/>
      <c r="N5" s="8"/>
      <c r="O5" s="14"/>
      <c r="P5" s="7"/>
      <c r="Q5" s="8"/>
      <c r="R5" s="14"/>
      <c r="S5" s="9"/>
      <c r="T5" s="21">
        <f t="shared" si="0"/>
        <v>0</v>
      </c>
      <c r="U5" s="21">
        <f t="shared" si="1"/>
        <v>0</v>
      </c>
      <c r="V5" s="22">
        <f t="shared" si="2"/>
        <v>0</v>
      </c>
      <c r="W5" s="23">
        <f t="shared" si="3"/>
        <v>0</v>
      </c>
      <c r="X5" s="17">
        <f t="shared" si="4"/>
        <v>0</v>
      </c>
      <c r="Y5" s="17">
        <f t="shared" si="5"/>
        <v>0</v>
      </c>
      <c r="Z5" s="17">
        <f t="shared" si="6"/>
        <v>0</v>
      </c>
    </row>
    <row r="6" spans="1:26" ht="15.75" customHeight="1">
      <c r="A6" s="75" t="s">
        <v>250</v>
      </c>
      <c r="B6" s="8"/>
      <c r="C6" s="16"/>
      <c r="D6" s="9"/>
      <c r="E6" s="8"/>
      <c r="F6" s="14"/>
      <c r="G6" s="9"/>
      <c r="H6" s="18"/>
      <c r="I6" s="19"/>
      <c r="J6" s="20"/>
      <c r="K6" s="8"/>
      <c r="L6" s="16"/>
      <c r="M6" s="9"/>
      <c r="N6" s="8"/>
      <c r="O6" s="14"/>
      <c r="P6" s="7"/>
      <c r="Q6" s="8"/>
      <c r="R6" s="14"/>
      <c r="S6" s="9"/>
      <c r="T6" s="21">
        <f t="shared" si="0"/>
        <v>0</v>
      </c>
      <c r="U6" s="21">
        <f t="shared" si="1"/>
        <v>0</v>
      </c>
      <c r="V6" s="22">
        <f t="shared" si="2"/>
        <v>0</v>
      </c>
      <c r="W6" s="23">
        <f t="shared" si="3"/>
        <v>0</v>
      </c>
      <c r="X6" s="17">
        <f t="shared" si="4"/>
        <v>0</v>
      </c>
      <c r="Y6" s="17">
        <f t="shared" si="5"/>
        <v>0</v>
      </c>
      <c r="Z6" s="17">
        <f t="shared" si="6"/>
        <v>0</v>
      </c>
    </row>
    <row r="7" spans="1:26" ht="15.75" customHeight="1">
      <c r="A7" s="75" t="s">
        <v>270</v>
      </c>
      <c r="B7" s="8"/>
      <c r="C7" s="14"/>
      <c r="D7" s="9"/>
      <c r="E7" s="8"/>
      <c r="F7" s="14"/>
      <c r="G7" s="9"/>
      <c r="H7" s="8"/>
      <c r="I7" s="15"/>
      <c r="J7" s="9"/>
      <c r="K7" s="18"/>
      <c r="L7" s="19"/>
      <c r="M7" s="20"/>
      <c r="N7" s="93">
        <v>0</v>
      </c>
      <c r="O7" s="52" t="s">
        <v>230</v>
      </c>
      <c r="P7" s="79">
        <v>1</v>
      </c>
      <c r="Q7" s="8"/>
      <c r="R7" s="15"/>
      <c r="S7" s="9"/>
      <c r="T7" s="21">
        <f t="shared" si="0"/>
        <v>0</v>
      </c>
      <c r="U7" s="21">
        <f t="shared" si="1"/>
        <v>0</v>
      </c>
      <c r="V7" s="22">
        <f t="shared" si="2"/>
        <v>1</v>
      </c>
      <c r="W7" s="23">
        <f t="shared" si="3"/>
        <v>0</v>
      </c>
      <c r="X7" s="17">
        <f t="shared" si="4"/>
        <v>0</v>
      </c>
      <c r="Y7" s="17">
        <f t="shared" si="5"/>
        <v>1</v>
      </c>
      <c r="Z7" s="17">
        <f t="shared" si="6"/>
        <v>-1</v>
      </c>
    </row>
    <row r="8" spans="1:26" ht="15.75" customHeight="1">
      <c r="A8" s="75" t="s">
        <v>239</v>
      </c>
      <c r="B8" s="8"/>
      <c r="C8" s="14"/>
      <c r="D8" s="9"/>
      <c r="E8" s="8"/>
      <c r="F8" s="14"/>
      <c r="G8" s="9"/>
      <c r="H8" s="8"/>
      <c r="I8" s="14"/>
      <c r="J8" s="9"/>
      <c r="K8" s="8">
        <v>1</v>
      </c>
      <c r="L8" s="14" t="s">
        <v>229</v>
      </c>
      <c r="M8" s="9">
        <v>0</v>
      </c>
      <c r="N8" s="18"/>
      <c r="O8" s="19"/>
      <c r="P8" s="20"/>
      <c r="Q8" s="8"/>
      <c r="R8" s="14"/>
      <c r="S8" s="9"/>
      <c r="T8" s="21">
        <f t="shared" si="0"/>
        <v>1</v>
      </c>
      <c r="U8" s="21">
        <f t="shared" si="1"/>
        <v>0</v>
      </c>
      <c r="V8" s="22">
        <f t="shared" si="2"/>
        <v>0</v>
      </c>
      <c r="W8" s="23">
        <f t="shared" si="3"/>
        <v>3</v>
      </c>
      <c r="X8" s="17">
        <f t="shared" si="4"/>
        <v>1</v>
      </c>
      <c r="Y8" s="17">
        <f t="shared" si="5"/>
        <v>0</v>
      </c>
      <c r="Z8" s="17">
        <f t="shared" si="6"/>
        <v>1</v>
      </c>
    </row>
    <row r="9" spans="1:26" ht="15.75" customHeight="1">
      <c r="A9" s="75" t="s">
        <v>255</v>
      </c>
      <c r="B9" s="8"/>
      <c r="C9" s="14"/>
      <c r="D9" s="9"/>
      <c r="E9" s="8"/>
      <c r="F9" s="14"/>
      <c r="G9" s="9"/>
      <c r="H9" s="8"/>
      <c r="I9" s="14"/>
      <c r="J9" s="7"/>
      <c r="K9" s="8"/>
      <c r="L9" s="15"/>
      <c r="M9" s="9"/>
      <c r="N9" s="8"/>
      <c r="O9" s="14"/>
      <c r="P9" s="9"/>
      <c r="Q9" s="18"/>
      <c r="R9" s="19"/>
      <c r="S9" s="20"/>
      <c r="T9" s="21">
        <f t="shared" si="0"/>
        <v>0</v>
      </c>
      <c r="U9" s="21">
        <f t="shared" si="1"/>
        <v>0</v>
      </c>
      <c r="V9" s="22">
        <f t="shared" si="2"/>
        <v>0</v>
      </c>
      <c r="W9" s="23">
        <f t="shared" si="3"/>
        <v>0</v>
      </c>
      <c r="X9" s="17">
        <f t="shared" si="4"/>
        <v>0</v>
      </c>
      <c r="Y9" s="17">
        <f t="shared" si="5"/>
        <v>0</v>
      </c>
      <c r="Z9" s="17">
        <f t="shared" si="6"/>
        <v>0</v>
      </c>
    </row>
    <row r="10" ht="15.75" customHeight="1"/>
    <row r="11" spans="1:22" ht="15.75" customHeight="1">
      <c r="A11" s="24" t="s">
        <v>60</v>
      </c>
      <c r="V11" s="28"/>
    </row>
    <row r="12" ht="15.75" customHeight="1">
      <c r="A12" s="25" t="s">
        <v>273</v>
      </c>
    </row>
    <row r="13" spans="1:26" ht="15.75" customHeight="1">
      <c r="A13" s="6" t="s">
        <v>274</v>
      </c>
      <c r="B13" s="117" t="s">
        <v>84</v>
      </c>
      <c r="C13" s="117"/>
      <c r="D13" s="117"/>
      <c r="E13" s="117" t="s">
        <v>64</v>
      </c>
      <c r="F13" s="117"/>
      <c r="G13" s="117"/>
      <c r="H13" s="114" t="s">
        <v>81</v>
      </c>
      <c r="I13" s="115"/>
      <c r="J13" s="116"/>
      <c r="K13" s="114" t="s">
        <v>74</v>
      </c>
      <c r="L13" s="115"/>
      <c r="M13" s="116"/>
      <c r="N13" s="114" t="s">
        <v>82</v>
      </c>
      <c r="O13" s="115"/>
      <c r="P13" s="116"/>
      <c r="Q13" s="114" t="s">
        <v>277</v>
      </c>
      <c r="R13" s="115"/>
      <c r="S13" s="116"/>
      <c r="T13" s="4" t="s">
        <v>0</v>
      </c>
      <c r="U13" s="4" t="s">
        <v>9</v>
      </c>
      <c r="V13" s="1" t="s">
        <v>1</v>
      </c>
      <c r="W13" s="1" t="s">
        <v>4</v>
      </c>
      <c r="X13" s="5" t="s">
        <v>2</v>
      </c>
      <c r="Y13" s="5" t="s">
        <v>3</v>
      </c>
      <c r="Z13" s="5" t="s">
        <v>5</v>
      </c>
    </row>
    <row r="14" spans="1:26" ht="15.75" customHeight="1">
      <c r="A14" s="75" t="s">
        <v>243</v>
      </c>
      <c r="B14" s="18"/>
      <c r="C14" s="19"/>
      <c r="D14" s="20"/>
      <c r="E14" s="8"/>
      <c r="F14" s="15"/>
      <c r="G14" s="9"/>
      <c r="H14" s="8"/>
      <c r="I14" s="14"/>
      <c r="J14" s="7"/>
      <c r="K14" s="8"/>
      <c r="L14" s="14"/>
      <c r="M14" s="7"/>
      <c r="N14" s="8"/>
      <c r="O14" s="14"/>
      <c r="P14" s="7"/>
      <c r="Q14" s="8"/>
      <c r="R14" s="39"/>
      <c r="S14" s="9"/>
      <c r="T14" s="21">
        <f aca="true" t="shared" si="7" ref="T14:T19">COUNTIF(B14:S14,"○")</f>
        <v>0</v>
      </c>
      <c r="U14" s="21">
        <f aca="true" t="shared" si="8" ref="U14:U19">COUNTIF(B14:S14,"△")</f>
        <v>0</v>
      </c>
      <c r="V14" s="22">
        <f aca="true" t="shared" si="9" ref="V14:V19">COUNTIF(B14:S14,"●")</f>
        <v>0</v>
      </c>
      <c r="W14" s="23">
        <f aca="true" t="shared" si="10" ref="W14:W19">T14*3+U14*1</f>
        <v>0</v>
      </c>
      <c r="X14" s="17">
        <f aca="true" t="shared" si="11" ref="X14:X19">B14+E14+H14+K14+N14+Q14</f>
        <v>0</v>
      </c>
      <c r="Y14" s="17">
        <f aca="true" t="shared" si="12" ref="Y14:Y19">D14+G14+J14+M14+P14+S14</f>
        <v>0</v>
      </c>
      <c r="Z14" s="17">
        <f aca="true" t="shared" si="13" ref="Z14:Z19">X14-Y14</f>
        <v>0</v>
      </c>
    </row>
    <row r="15" spans="1:26" ht="15.75" customHeight="1">
      <c r="A15" s="75" t="s">
        <v>266</v>
      </c>
      <c r="B15" s="8"/>
      <c r="C15" s="14"/>
      <c r="D15" s="9"/>
      <c r="E15" s="18"/>
      <c r="F15" s="19"/>
      <c r="G15" s="20"/>
      <c r="H15" s="8"/>
      <c r="I15" s="15"/>
      <c r="J15" s="9"/>
      <c r="K15" s="8"/>
      <c r="L15" s="14"/>
      <c r="M15" s="7"/>
      <c r="N15" s="8"/>
      <c r="O15" s="14"/>
      <c r="P15" s="9"/>
      <c r="Q15" s="8"/>
      <c r="R15" s="14"/>
      <c r="S15" s="9"/>
      <c r="T15" s="21">
        <f t="shared" si="7"/>
        <v>0</v>
      </c>
      <c r="U15" s="21">
        <f t="shared" si="8"/>
        <v>0</v>
      </c>
      <c r="V15" s="22">
        <f t="shared" si="9"/>
        <v>0</v>
      </c>
      <c r="W15" s="23">
        <f t="shared" si="10"/>
        <v>0</v>
      </c>
      <c r="X15" s="17">
        <f t="shared" si="11"/>
        <v>0</v>
      </c>
      <c r="Y15" s="17">
        <f t="shared" si="12"/>
        <v>0</v>
      </c>
      <c r="Z15" s="17">
        <f t="shared" si="13"/>
        <v>0</v>
      </c>
    </row>
    <row r="16" spans="1:26" ht="15.75" customHeight="1">
      <c r="A16" s="75" t="s">
        <v>247</v>
      </c>
      <c r="B16" s="8"/>
      <c r="C16" s="14"/>
      <c r="D16" s="7"/>
      <c r="E16" s="8"/>
      <c r="F16" s="39"/>
      <c r="G16" s="9"/>
      <c r="H16" s="18"/>
      <c r="I16" s="19"/>
      <c r="J16" s="20"/>
      <c r="K16" s="8"/>
      <c r="L16" s="14"/>
      <c r="M16" s="7"/>
      <c r="N16" s="8"/>
      <c r="O16" s="14"/>
      <c r="P16" s="9"/>
      <c r="Q16" s="8"/>
      <c r="R16" s="14"/>
      <c r="S16" s="9"/>
      <c r="T16" s="21">
        <f t="shared" si="7"/>
        <v>0</v>
      </c>
      <c r="U16" s="21">
        <f t="shared" si="8"/>
        <v>0</v>
      </c>
      <c r="V16" s="22">
        <f t="shared" si="9"/>
        <v>0</v>
      </c>
      <c r="W16" s="23">
        <f t="shared" si="10"/>
        <v>0</v>
      </c>
      <c r="X16" s="17">
        <f t="shared" si="11"/>
        <v>0</v>
      </c>
      <c r="Y16" s="17">
        <f t="shared" si="12"/>
        <v>0</v>
      </c>
      <c r="Z16" s="17">
        <f t="shared" si="13"/>
        <v>0</v>
      </c>
    </row>
    <row r="17" spans="1:26" ht="15.75" customHeight="1">
      <c r="A17" s="75" t="s">
        <v>258</v>
      </c>
      <c r="B17" s="8"/>
      <c r="C17" s="14"/>
      <c r="D17" s="7"/>
      <c r="E17" s="8"/>
      <c r="F17" s="14"/>
      <c r="G17" s="7"/>
      <c r="H17" s="8"/>
      <c r="I17" s="14"/>
      <c r="J17" s="7"/>
      <c r="K17" s="18"/>
      <c r="L17" s="19"/>
      <c r="M17" s="20"/>
      <c r="N17" s="8"/>
      <c r="O17" s="14"/>
      <c r="P17" s="7"/>
      <c r="Q17" s="8"/>
      <c r="R17" s="14"/>
      <c r="S17" s="9"/>
      <c r="T17" s="21">
        <f t="shared" si="7"/>
        <v>0</v>
      </c>
      <c r="U17" s="21">
        <f t="shared" si="8"/>
        <v>0</v>
      </c>
      <c r="V17" s="22">
        <f t="shared" si="9"/>
        <v>0</v>
      </c>
      <c r="W17" s="23">
        <f t="shared" si="10"/>
        <v>0</v>
      </c>
      <c r="X17" s="17">
        <f t="shared" si="11"/>
        <v>0</v>
      </c>
      <c r="Y17" s="17">
        <f t="shared" si="12"/>
        <v>0</v>
      </c>
      <c r="Z17" s="17">
        <f t="shared" si="13"/>
        <v>0</v>
      </c>
    </row>
    <row r="18" spans="1:26" ht="15.75" customHeight="1">
      <c r="A18" s="75" t="s">
        <v>260</v>
      </c>
      <c r="B18" s="8"/>
      <c r="C18" s="14"/>
      <c r="D18" s="7"/>
      <c r="E18" s="8"/>
      <c r="F18" s="15"/>
      <c r="G18" s="9"/>
      <c r="H18" s="8"/>
      <c r="I18" s="14"/>
      <c r="J18" s="9"/>
      <c r="K18" s="8"/>
      <c r="L18" s="14"/>
      <c r="M18" s="7"/>
      <c r="N18" s="18"/>
      <c r="O18" s="19"/>
      <c r="P18" s="20"/>
      <c r="Q18" s="8"/>
      <c r="R18" s="14"/>
      <c r="S18" s="9"/>
      <c r="T18" s="21">
        <f t="shared" si="7"/>
        <v>0</v>
      </c>
      <c r="U18" s="21">
        <f t="shared" si="8"/>
        <v>0</v>
      </c>
      <c r="V18" s="22">
        <f t="shared" si="9"/>
        <v>0</v>
      </c>
      <c r="W18" s="23">
        <f t="shared" si="10"/>
        <v>0</v>
      </c>
      <c r="X18" s="17">
        <f t="shared" si="11"/>
        <v>0</v>
      </c>
      <c r="Y18" s="17">
        <f t="shared" si="12"/>
        <v>0</v>
      </c>
      <c r="Z18" s="17">
        <f t="shared" si="13"/>
        <v>0</v>
      </c>
    </row>
    <row r="19" spans="1:26" ht="15.75" customHeight="1">
      <c r="A19" s="75" t="s">
        <v>263</v>
      </c>
      <c r="B19" s="8"/>
      <c r="C19" s="14"/>
      <c r="D19" s="9"/>
      <c r="E19" s="8"/>
      <c r="F19" s="14"/>
      <c r="G19" s="7"/>
      <c r="H19" s="8"/>
      <c r="I19" s="14"/>
      <c r="J19" s="7"/>
      <c r="K19" s="8"/>
      <c r="L19" s="14"/>
      <c r="M19" s="7"/>
      <c r="N19" s="8"/>
      <c r="O19" s="14"/>
      <c r="P19" s="9"/>
      <c r="Q19" s="18"/>
      <c r="R19" s="19"/>
      <c r="S19" s="20"/>
      <c r="T19" s="21">
        <f t="shared" si="7"/>
        <v>0</v>
      </c>
      <c r="U19" s="21">
        <f t="shared" si="8"/>
        <v>0</v>
      </c>
      <c r="V19" s="22">
        <f t="shared" si="9"/>
        <v>0</v>
      </c>
      <c r="W19" s="23">
        <f t="shared" si="10"/>
        <v>0</v>
      </c>
      <c r="X19" s="17">
        <f t="shared" si="11"/>
        <v>0</v>
      </c>
      <c r="Y19" s="17">
        <f t="shared" si="12"/>
        <v>0</v>
      </c>
      <c r="Z19" s="17">
        <f t="shared" si="13"/>
        <v>0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</sheetData>
  <sheetProtection/>
  <mergeCells count="12">
    <mergeCell ref="Q3:S3"/>
    <mergeCell ref="B3:D3"/>
    <mergeCell ref="E3:G3"/>
    <mergeCell ref="K3:M3"/>
    <mergeCell ref="N3:P3"/>
    <mergeCell ref="H3:J3"/>
    <mergeCell ref="B13:D13"/>
    <mergeCell ref="E13:G13"/>
    <mergeCell ref="H13:J13"/>
    <mergeCell ref="K13:M13"/>
    <mergeCell ref="N13:P13"/>
    <mergeCell ref="Q13:S13"/>
  </mergeCells>
  <printOptions horizontalCentered="1" verticalCentered="1"/>
  <pageMargins left="0.2362204724409449" right="0.2362204724409449" top="0.35433070866141736" bottom="0.35433070866141736" header="0.31496062992125984" footer="0.31496062992125984"/>
  <pageSetup blackAndWhite="1" fitToHeight="1" fitToWidth="1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18.69921875" style="0" customWidth="1"/>
    <col min="2" max="13" width="2.69921875" style="0" customWidth="1"/>
    <col min="14" max="21" width="4.3984375" style="0" customWidth="1"/>
  </cols>
  <sheetData>
    <row r="1" spans="1:20" ht="15.75" customHeight="1">
      <c r="A1" s="24" t="s">
        <v>62</v>
      </c>
      <c r="N1" s="2"/>
      <c r="O1" s="2"/>
      <c r="P1" s="2"/>
      <c r="Q1" s="2"/>
      <c r="R1" s="2"/>
      <c r="S1" s="2"/>
      <c r="T1" s="2"/>
    </row>
    <row r="2" spans="1:20" ht="15.75" customHeight="1">
      <c r="A2" s="3" t="s">
        <v>62</v>
      </c>
      <c r="N2" s="2"/>
      <c r="O2" s="2"/>
      <c r="P2" s="2"/>
      <c r="Q2" s="2"/>
      <c r="R2" s="2"/>
      <c r="S2" s="2"/>
      <c r="T2" s="2"/>
    </row>
    <row r="3" spans="1:21" ht="15.75" customHeight="1">
      <c r="A3" s="6" t="s">
        <v>281</v>
      </c>
      <c r="B3" s="117" t="s">
        <v>80</v>
      </c>
      <c r="C3" s="117"/>
      <c r="D3" s="117"/>
      <c r="E3" s="117" t="s">
        <v>66</v>
      </c>
      <c r="F3" s="117"/>
      <c r="G3" s="117"/>
      <c r="H3" s="117" t="s">
        <v>279</v>
      </c>
      <c r="I3" s="117"/>
      <c r="J3" s="117"/>
      <c r="K3" s="114" t="s">
        <v>280</v>
      </c>
      <c r="L3" s="115"/>
      <c r="M3" s="116"/>
      <c r="N3" s="4" t="s">
        <v>0</v>
      </c>
      <c r="O3" s="4" t="s">
        <v>6</v>
      </c>
      <c r="P3" s="4" t="s">
        <v>7</v>
      </c>
      <c r="Q3" s="1" t="s">
        <v>1</v>
      </c>
      <c r="R3" s="1" t="s">
        <v>4</v>
      </c>
      <c r="S3" s="5" t="s">
        <v>2</v>
      </c>
      <c r="T3" s="5" t="s">
        <v>3</v>
      </c>
      <c r="U3" s="5" t="s">
        <v>5</v>
      </c>
    </row>
    <row r="4" spans="1:21" ht="15.75" customHeight="1">
      <c r="A4" s="125" t="s">
        <v>269</v>
      </c>
      <c r="B4" s="33"/>
      <c r="C4" s="34"/>
      <c r="D4" s="35"/>
      <c r="E4" s="29">
        <v>5</v>
      </c>
      <c r="F4" s="32" t="s">
        <v>229</v>
      </c>
      <c r="G4" s="31">
        <v>0</v>
      </c>
      <c r="H4" s="29"/>
      <c r="I4" s="32"/>
      <c r="J4" s="31"/>
      <c r="K4" s="30">
        <v>8</v>
      </c>
      <c r="L4" s="42" t="s">
        <v>229</v>
      </c>
      <c r="M4" s="30">
        <v>0</v>
      </c>
      <c r="N4" s="121">
        <v>2</v>
      </c>
      <c r="O4" s="121"/>
      <c r="P4" s="121"/>
      <c r="Q4" s="121"/>
      <c r="R4" s="123">
        <v>6</v>
      </c>
      <c r="S4" s="121">
        <v>13</v>
      </c>
      <c r="T4" s="126">
        <v>0</v>
      </c>
      <c r="U4" s="126">
        <v>13</v>
      </c>
    </row>
    <row r="5" spans="1:21" ht="15.75" customHeight="1">
      <c r="A5" s="125"/>
      <c r="B5" s="36"/>
      <c r="C5" s="37"/>
      <c r="D5" s="38"/>
      <c r="E5" s="29"/>
      <c r="F5" s="32"/>
      <c r="G5" s="31"/>
      <c r="H5" s="29"/>
      <c r="I5" s="32"/>
      <c r="J5" s="31"/>
      <c r="K5" s="30"/>
      <c r="L5" s="42"/>
      <c r="M5" s="30"/>
      <c r="N5" s="122"/>
      <c r="O5" s="122"/>
      <c r="P5" s="122"/>
      <c r="Q5" s="122"/>
      <c r="R5" s="124"/>
      <c r="S5" s="122"/>
      <c r="T5" s="127"/>
      <c r="U5" s="127"/>
    </row>
    <row r="6" spans="1:21" ht="15.75" customHeight="1">
      <c r="A6" s="125" t="s">
        <v>278</v>
      </c>
      <c r="B6" s="29">
        <v>0</v>
      </c>
      <c r="C6" s="32" t="s">
        <v>230</v>
      </c>
      <c r="D6" s="31">
        <v>5</v>
      </c>
      <c r="E6" s="33"/>
      <c r="F6" s="34"/>
      <c r="G6" s="35"/>
      <c r="H6" s="29"/>
      <c r="I6" s="42"/>
      <c r="J6" s="31"/>
      <c r="K6" s="30">
        <v>5</v>
      </c>
      <c r="L6" s="42" t="s">
        <v>229</v>
      </c>
      <c r="M6" s="30">
        <v>1</v>
      </c>
      <c r="N6" s="121">
        <v>1</v>
      </c>
      <c r="O6" s="121"/>
      <c r="P6" s="121"/>
      <c r="Q6" s="121">
        <v>1</v>
      </c>
      <c r="R6" s="123">
        <v>3</v>
      </c>
      <c r="S6" s="121">
        <v>5</v>
      </c>
      <c r="T6" s="126">
        <v>6</v>
      </c>
      <c r="U6" s="126">
        <v>-1</v>
      </c>
    </row>
    <row r="7" spans="1:21" ht="15.75" customHeight="1">
      <c r="A7" s="125"/>
      <c r="B7" s="29"/>
      <c r="C7" s="42"/>
      <c r="D7" s="31"/>
      <c r="E7" s="36"/>
      <c r="F7" s="37"/>
      <c r="G7" s="38"/>
      <c r="H7" s="29"/>
      <c r="I7" s="42"/>
      <c r="J7" s="31"/>
      <c r="K7" s="30"/>
      <c r="L7" s="42"/>
      <c r="M7" s="30"/>
      <c r="N7" s="122"/>
      <c r="O7" s="122"/>
      <c r="P7" s="122"/>
      <c r="Q7" s="122"/>
      <c r="R7" s="124"/>
      <c r="S7" s="122"/>
      <c r="T7" s="127"/>
      <c r="U7" s="127"/>
    </row>
    <row r="8" spans="1:21" ht="15.75" customHeight="1">
      <c r="A8" s="125" t="s">
        <v>267</v>
      </c>
      <c r="B8" s="29"/>
      <c r="C8" s="42"/>
      <c r="D8" s="31"/>
      <c r="E8" s="29"/>
      <c r="F8" s="32"/>
      <c r="G8" s="31"/>
      <c r="H8" s="33"/>
      <c r="I8" s="34"/>
      <c r="J8" s="35"/>
      <c r="K8" s="49"/>
      <c r="L8" s="40"/>
      <c r="M8" s="50"/>
      <c r="N8" s="121"/>
      <c r="O8" s="121"/>
      <c r="P8" s="121"/>
      <c r="Q8" s="121"/>
      <c r="R8" s="123"/>
      <c r="S8" s="121"/>
      <c r="T8" s="126"/>
      <c r="U8" s="126"/>
    </row>
    <row r="9" spans="1:21" ht="15.75" customHeight="1">
      <c r="A9" s="125"/>
      <c r="B9" s="29"/>
      <c r="C9" s="42"/>
      <c r="D9" s="31"/>
      <c r="E9" s="29"/>
      <c r="F9" s="32"/>
      <c r="G9" s="31"/>
      <c r="H9" s="36"/>
      <c r="I9" s="37"/>
      <c r="J9" s="38"/>
      <c r="K9" s="70"/>
      <c r="M9" s="70"/>
      <c r="N9" s="122"/>
      <c r="O9" s="122"/>
      <c r="P9" s="122"/>
      <c r="Q9" s="122"/>
      <c r="R9" s="124"/>
      <c r="S9" s="122"/>
      <c r="T9" s="127"/>
      <c r="U9" s="127"/>
    </row>
    <row r="10" spans="1:21" ht="15.75" customHeight="1">
      <c r="A10" s="125" t="s">
        <v>268</v>
      </c>
      <c r="B10" s="29">
        <v>0</v>
      </c>
      <c r="C10" s="32" t="s">
        <v>230</v>
      </c>
      <c r="D10" s="31">
        <v>8</v>
      </c>
      <c r="E10" s="29">
        <v>1</v>
      </c>
      <c r="F10" s="32" t="s">
        <v>230</v>
      </c>
      <c r="G10" s="31">
        <v>5</v>
      </c>
      <c r="H10" s="29"/>
      <c r="I10" s="32"/>
      <c r="J10" s="31"/>
      <c r="K10" s="34"/>
      <c r="L10" s="34"/>
      <c r="M10" s="34"/>
      <c r="N10" s="121"/>
      <c r="O10" s="121"/>
      <c r="P10" s="121"/>
      <c r="Q10" s="121">
        <v>2</v>
      </c>
      <c r="R10" s="123">
        <v>0</v>
      </c>
      <c r="S10" s="121">
        <v>1</v>
      </c>
      <c r="T10" s="126">
        <v>13</v>
      </c>
      <c r="U10" s="126">
        <v>-12</v>
      </c>
    </row>
    <row r="11" spans="1:21" ht="15.75" customHeight="1">
      <c r="A11" s="125"/>
      <c r="B11" s="29"/>
      <c r="C11" s="32"/>
      <c r="D11" s="31"/>
      <c r="E11" s="29"/>
      <c r="F11" s="32"/>
      <c r="G11" s="31"/>
      <c r="H11" s="29"/>
      <c r="I11" s="32"/>
      <c r="J11" s="31"/>
      <c r="K11" s="37"/>
      <c r="L11" s="37"/>
      <c r="M11" s="37"/>
      <c r="N11" s="122"/>
      <c r="O11" s="122"/>
      <c r="P11" s="122"/>
      <c r="Q11" s="122"/>
      <c r="R11" s="124"/>
      <c r="S11" s="122"/>
      <c r="T11" s="127"/>
      <c r="U11" s="127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</sheetData>
  <sheetProtection/>
  <mergeCells count="40">
    <mergeCell ref="U8:U9"/>
    <mergeCell ref="S10:S11"/>
    <mergeCell ref="P6:P7"/>
    <mergeCell ref="U4:U5"/>
    <mergeCell ref="U6:U7"/>
    <mergeCell ref="T6:T7"/>
    <mergeCell ref="S6:S7"/>
    <mergeCell ref="T4:T5"/>
    <mergeCell ref="T10:T11"/>
    <mergeCell ref="T8:T9"/>
    <mergeCell ref="U10:U11"/>
    <mergeCell ref="H3:J3"/>
    <mergeCell ref="O4:O5"/>
    <mergeCell ref="N4:N5"/>
    <mergeCell ref="N6:N7"/>
    <mergeCell ref="R8:R9"/>
    <mergeCell ref="S8:S9"/>
    <mergeCell ref="P8:P9"/>
    <mergeCell ref="N10:N11"/>
    <mergeCell ref="P10:P11"/>
    <mergeCell ref="B3:D3"/>
    <mergeCell ref="E3:G3"/>
    <mergeCell ref="O6:O7"/>
    <mergeCell ref="K3:M3"/>
    <mergeCell ref="O8:O9"/>
    <mergeCell ref="S4:S5"/>
    <mergeCell ref="R4:R5"/>
    <mergeCell ref="P4:P5"/>
    <mergeCell ref="Q4:Q5"/>
    <mergeCell ref="Q6:Q7"/>
    <mergeCell ref="Q8:Q9"/>
    <mergeCell ref="Q10:Q11"/>
    <mergeCell ref="R10:R11"/>
    <mergeCell ref="A4:A5"/>
    <mergeCell ref="A6:A7"/>
    <mergeCell ref="A8:A9"/>
    <mergeCell ref="A10:A11"/>
    <mergeCell ref="N8:N9"/>
    <mergeCell ref="O10:O11"/>
    <mergeCell ref="R6:R7"/>
  </mergeCells>
  <printOptions horizontalCentered="1" verticalCentered="1"/>
  <pageMargins left="0.2362204724409449" right="0.2362204724409449" top="0.35433070866141736" bottom="0.35433070866141736" header="0.31496062992125984" footer="0.31496062992125984"/>
  <pageSetup blackAndWhite="1" orientation="landscape" paperSize="9" scale="12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.8984375" style="54" customWidth="1"/>
    <col min="2" max="2" width="3.09765625" style="69" customWidth="1"/>
    <col min="3" max="3" width="22.8984375" style="54" customWidth="1"/>
    <col min="4" max="4" width="3.09765625" style="69" customWidth="1"/>
    <col min="5" max="5" width="22.8984375" style="54" customWidth="1"/>
    <col min="6" max="6" width="3.09765625" style="69" customWidth="1"/>
    <col min="7" max="7" width="22.8984375" style="54" customWidth="1"/>
    <col min="8" max="8" width="3.09765625" style="69" customWidth="1"/>
    <col min="9" max="9" width="22.8984375" style="54" customWidth="1"/>
    <col min="10" max="10" width="3.09765625" style="69" customWidth="1"/>
    <col min="11" max="11" width="22.8984375" style="54" customWidth="1"/>
    <col min="12" max="12" width="3.09765625" style="69" customWidth="1"/>
    <col min="13" max="13" width="22.8984375" style="54" customWidth="1"/>
    <col min="14" max="14" width="3.09765625" style="69" customWidth="1"/>
    <col min="15" max="15" width="22.8984375" style="54" customWidth="1"/>
    <col min="16" max="16384" width="9" style="54" customWidth="1"/>
  </cols>
  <sheetData>
    <row r="1" spans="1:14" ht="22.5" customHeight="1">
      <c r="A1" s="53"/>
      <c r="B1" s="129" t="s">
        <v>33</v>
      </c>
      <c r="C1" s="129"/>
      <c r="D1" s="129"/>
      <c r="E1" s="129"/>
      <c r="F1" s="129"/>
      <c r="G1" s="129"/>
      <c r="H1" s="54"/>
      <c r="J1" s="54"/>
      <c r="L1" s="54"/>
      <c r="N1" s="54"/>
    </row>
    <row r="2" spans="2:15" s="55" customFormat="1" ht="21" customHeight="1">
      <c r="B2" s="128" t="s">
        <v>34</v>
      </c>
      <c r="C2" s="128"/>
      <c r="D2" s="128" t="s">
        <v>39</v>
      </c>
      <c r="E2" s="128"/>
      <c r="F2" s="128" t="s">
        <v>44</v>
      </c>
      <c r="G2" s="128"/>
      <c r="H2" s="128" t="s">
        <v>49</v>
      </c>
      <c r="I2" s="128"/>
      <c r="J2" s="128" t="s">
        <v>53</v>
      </c>
      <c r="K2" s="128"/>
      <c r="L2" s="128" t="s">
        <v>56</v>
      </c>
      <c r="M2" s="128"/>
      <c r="N2" s="128" t="s">
        <v>8</v>
      </c>
      <c r="O2" s="128"/>
    </row>
    <row r="3" spans="2:15" ht="16.5" customHeight="1">
      <c r="B3" s="56"/>
      <c r="C3" s="57" t="s">
        <v>35</v>
      </c>
      <c r="D3" s="56"/>
      <c r="E3" s="57" t="s">
        <v>40</v>
      </c>
      <c r="F3" s="56"/>
      <c r="G3" s="57" t="s">
        <v>45</v>
      </c>
      <c r="H3" s="56"/>
      <c r="I3" s="57" t="s">
        <v>50</v>
      </c>
      <c r="J3" s="56"/>
      <c r="K3" s="57" t="s">
        <v>54</v>
      </c>
      <c r="L3" s="56"/>
      <c r="M3" s="57" t="s">
        <v>235</v>
      </c>
      <c r="N3" s="56"/>
      <c r="O3" s="57" t="s">
        <v>237</v>
      </c>
    </row>
    <row r="4" spans="1:15" ht="18" customHeight="1">
      <c r="A4" s="58"/>
      <c r="B4" s="59">
        <v>1</v>
      </c>
      <c r="C4" s="60" t="s">
        <v>95</v>
      </c>
      <c r="D4" s="59">
        <v>1</v>
      </c>
      <c r="E4" s="60" t="s">
        <v>127</v>
      </c>
      <c r="F4" s="59">
        <v>1</v>
      </c>
      <c r="G4" s="60" t="s">
        <v>160</v>
      </c>
      <c r="H4" s="59">
        <v>1</v>
      </c>
      <c r="I4" s="60" t="s">
        <v>192</v>
      </c>
      <c r="J4" s="59">
        <v>1</v>
      </c>
      <c r="K4" s="60" t="s">
        <v>244</v>
      </c>
      <c r="L4" s="59">
        <v>1</v>
      </c>
      <c r="M4" s="60" t="s">
        <v>253</v>
      </c>
      <c r="N4" s="59">
        <v>1</v>
      </c>
      <c r="O4" s="60" t="s">
        <v>269</v>
      </c>
    </row>
    <row r="5" spans="1:15" ht="18" customHeight="1">
      <c r="A5" s="58"/>
      <c r="B5" s="61">
        <v>2</v>
      </c>
      <c r="C5" s="62" t="s">
        <v>96</v>
      </c>
      <c r="D5" s="61">
        <v>2</v>
      </c>
      <c r="E5" s="62" t="s">
        <v>128</v>
      </c>
      <c r="F5" s="61">
        <v>2</v>
      </c>
      <c r="G5" s="62" t="s">
        <v>161</v>
      </c>
      <c r="H5" s="61">
        <v>2</v>
      </c>
      <c r="I5" s="62" t="s">
        <v>193</v>
      </c>
      <c r="J5" s="61">
        <v>2</v>
      </c>
      <c r="K5" s="62" t="s">
        <v>241</v>
      </c>
      <c r="L5" s="61">
        <v>2</v>
      </c>
      <c r="M5" s="62" t="s">
        <v>242</v>
      </c>
      <c r="N5" s="61">
        <v>2</v>
      </c>
      <c r="O5" s="62" t="s">
        <v>251</v>
      </c>
    </row>
    <row r="6" spans="1:15" ht="18" customHeight="1">
      <c r="A6" s="58"/>
      <c r="B6" s="61">
        <v>3</v>
      </c>
      <c r="C6" s="62" t="s">
        <v>97</v>
      </c>
      <c r="D6" s="61">
        <v>3</v>
      </c>
      <c r="E6" s="62" t="s">
        <v>129</v>
      </c>
      <c r="F6" s="61">
        <v>3</v>
      </c>
      <c r="G6" s="62" t="s">
        <v>162</v>
      </c>
      <c r="H6" s="61">
        <v>3</v>
      </c>
      <c r="I6" s="62" t="s">
        <v>194</v>
      </c>
      <c r="J6" s="61">
        <v>3</v>
      </c>
      <c r="K6" s="62" t="s">
        <v>240</v>
      </c>
      <c r="L6" s="61">
        <v>3</v>
      </c>
      <c r="M6" s="62" t="s">
        <v>250</v>
      </c>
      <c r="N6" s="61">
        <v>3</v>
      </c>
      <c r="O6" s="62" t="s">
        <v>267</v>
      </c>
    </row>
    <row r="7" spans="1:15" ht="18" customHeight="1">
      <c r="A7" s="58"/>
      <c r="B7" s="61">
        <v>4</v>
      </c>
      <c r="C7" s="62" t="s">
        <v>99</v>
      </c>
      <c r="D7" s="61">
        <v>4</v>
      </c>
      <c r="E7" s="62" t="s">
        <v>130</v>
      </c>
      <c r="F7" s="61">
        <v>4</v>
      </c>
      <c r="G7" s="62" t="s">
        <v>163</v>
      </c>
      <c r="H7" s="61">
        <v>4</v>
      </c>
      <c r="I7" s="62" t="s">
        <v>195</v>
      </c>
      <c r="J7" s="61">
        <v>4</v>
      </c>
      <c r="K7" s="62" t="s">
        <v>264</v>
      </c>
      <c r="L7" s="61">
        <v>4</v>
      </c>
      <c r="M7" s="62" t="s">
        <v>270</v>
      </c>
      <c r="N7" s="64">
        <v>4</v>
      </c>
      <c r="O7" s="72" t="s">
        <v>268</v>
      </c>
    </row>
    <row r="8" spans="1:14" ht="18" customHeight="1">
      <c r="A8" s="58"/>
      <c r="B8" s="61">
        <v>5</v>
      </c>
      <c r="C8" s="62" t="s">
        <v>100</v>
      </c>
      <c r="D8" s="61">
        <v>5</v>
      </c>
      <c r="E8" s="62" t="s">
        <v>131</v>
      </c>
      <c r="F8" s="61">
        <v>5</v>
      </c>
      <c r="G8" s="62" t="s">
        <v>164</v>
      </c>
      <c r="H8" s="61">
        <v>5</v>
      </c>
      <c r="I8" s="62" t="s">
        <v>196</v>
      </c>
      <c r="J8" s="61">
        <v>5</v>
      </c>
      <c r="K8" s="62" t="s">
        <v>248</v>
      </c>
      <c r="L8" s="61">
        <v>5</v>
      </c>
      <c r="M8" s="62" t="s">
        <v>239</v>
      </c>
      <c r="N8" s="54"/>
    </row>
    <row r="9" spans="1:14" ht="18" customHeight="1">
      <c r="A9" s="58"/>
      <c r="B9" s="61">
        <v>6</v>
      </c>
      <c r="C9" s="62" t="s">
        <v>101</v>
      </c>
      <c r="D9" s="61">
        <v>6</v>
      </c>
      <c r="E9" s="62" t="s">
        <v>132</v>
      </c>
      <c r="F9" s="61">
        <v>6</v>
      </c>
      <c r="G9" s="62" t="s">
        <v>165</v>
      </c>
      <c r="H9" s="61">
        <v>6</v>
      </c>
      <c r="I9" s="62" t="s">
        <v>197</v>
      </c>
      <c r="J9" s="61">
        <v>6</v>
      </c>
      <c r="K9" s="62" t="s">
        <v>256</v>
      </c>
      <c r="L9" s="64">
        <v>6</v>
      </c>
      <c r="M9" s="62" t="s">
        <v>255</v>
      </c>
      <c r="N9" s="54"/>
    </row>
    <row r="10" spans="1:14" ht="18" customHeight="1">
      <c r="A10" s="58"/>
      <c r="B10" s="61">
        <v>7</v>
      </c>
      <c r="C10" s="62" t="s">
        <v>102</v>
      </c>
      <c r="D10" s="61">
        <v>7</v>
      </c>
      <c r="E10" s="62" t="s">
        <v>133</v>
      </c>
      <c r="F10" s="61">
        <v>7</v>
      </c>
      <c r="G10" s="62" t="s">
        <v>166</v>
      </c>
      <c r="H10" s="61">
        <v>7</v>
      </c>
      <c r="I10" s="62" t="s">
        <v>198</v>
      </c>
      <c r="J10" s="61">
        <v>7</v>
      </c>
      <c r="K10" s="62" t="s">
        <v>257</v>
      </c>
      <c r="L10" s="56"/>
      <c r="M10" s="57" t="s">
        <v>236</v>
      </c>
      <c r="N10" s="54"/>
    </row>
    <row r="11" spans="1:14" ht="18" customHeight="1">
      <c r="A11" s="58"/>
      <c r="B11" s="61">
        <v>8</v>
      </c>
      <c r="C11" s="62" t="s">
        <v>103</v>
      </c>
      <c r="D11" s="61">
        <v>8</v>
      </c>
      <c r="E11" s="62" t="s">
        <v>134</v>
      </c>
      <c r="F11" s="61">
        <v>8</v>
      </c>
      <c r="G11" s="62" t="s">
        <v>167</v>
      </c>
      <c r="H11" s="61">
        <v>8</v>
      </c>
      <c r="I11" s="62" t="s">
        <v>199</v>
      </c>
      <c r="J11" s="61">
        <v>8</v>
      </c>
      <c r="K11" s="62" t="s">
        <v>249</v>
      </c>
      <c r="L11" s="96">
        <v>7</v>
      </c>
      <c r="M11" s="62" t="s">
        <v>243</v>
      </c>
      <c r="N11" s="54"/>
    </row>
    <row r="12" spans="1:14" ht="18" customHeight="1">
      <c r="A12" s="58"/>
      <c r="B12" s="61">
        <v>9</v>
      </c>
      <c r="C12" s="62" t="s">
        <v>104</v>
      </c>
      <c r="D12" s="61">
        <v>9</v>
      </c>
      <c r="E12" s="62" t="s">
        <v>135</v>
      </c>
      <c r="F12" s="61">
        <v>9</v>
      </c>
      <c r="G12" s="62" t="s">
        <v>168</v>
      </c>
      <c r="H12" s="61">
        <v>9</v>
      </c>
      <c r="I12" s="62" t="s">
        <v>200</v>
      </c>
      <c r="J12" s="61">
        <v>9</v>
      </c>
      <c r="K12" s="62" t="s">
        <v>259</v>
      </c>
      <c r="L12" s="61">
        <v>8</v>
      </c>
      <c r="M12" s="62" t="s">
        <v>266</v>
      </c>
      <c r="N12" s="54"/>
    </row>
    <row r="13" spans="1:14" ht="18" customHeight="1">
      <c r="A13" s="58"/>
      <c r="B13" s="56"/>
      <c r="C13" s="57" t="s">
        <v>36</v>
      </c>
      <c r="D13" s="56"/>
      <c r="E13" s="57" t="s">
        <v>41</v>
      </c>
      <c r="F13" s="56"/>
      <c r="G13" s="57" t="s">
        <v>46</v>
      </c>
      <c r="H13" s="61">
        <v>10</v>
      </c>
      <c r="I13" s="62" t="s">
        <v>201</v>
      </c>
      <c r="J13" s="56"/>
      <c r="K13" s="57" t="s">
        <v>55</v>
      </c>
      <c r="L13" s="61">
        <v>9</v>
      </c>
      <c r="M13" s="62" t="s">
        <v>247</v>
      </c>
      <c r="N13" s="54"/>
    </row>
    <row r="14" spans="1:14" ht="18" customHeight="1">
      <c r="A14" s="58"/>
      <c r="B14" s="59">
        <v>10</v>
      </c>
      <c r="C14" s="65" t="s">
        <v>105</v>
      </c>
      <c r="D14" s="59">
        <v>10</v>
      </c>
      <c r="E14" s="65" t="s">
        <v>136</v>
      </c>
      <c r="F14" s="61">
        <v>10</v>
      </c>
      <c r="G14" s="62" t="s">
        <v>169</v>
      </c>
      <c r="H14" s="56"/>
      <c r="I14" s="57" t="s">
        <v>51</v>
      </c>
      <c r="J14" s="61">
        <v>10</v>
      </c>
      <c r="K14" s="62" t="s">
        <v>254</v>
      </c>
      <c r="L14" s="61">
        <v>10</v>
      </c>
      <c r="M14" s="62" t="s">
        <v>258</v>
      </c>
      <c r="N14" s="54"/>
    </row>
    <row r="15" spans="1:14" ht="18" customHeight="1">
      <c r="A15" s="58"/>
      <c r="B15" s="61">
        <v>11</v>
      </c>
      <c r="C15" s="62" t="s">
        <v>106</v>
      </c>
      <c r="D15" s="61">
        <v>11</v>
      </c>
      <c r="E15" s="62" t="s">
        <v>137</v>
      </c>
      <c r="F15" s="61">
        <v>11</v>
      </c>
      <c r="G15" s="62" t="s">
        <v>170</v>
      </c>
      <c r="H15" s="59">
        <v>11</v>
      </c>
      <c r="I15" s="60" t="s">
        <v>202</v>
      </c>
      <c r="J15" s="61">
        <v>11</v>
      </c>
      <c r="K15" s="62" t="s">
        <v>262</v>
      </c>
      <c r="L15" s="61">
        <v>11</v>
      </c>
      <c r="M15" s="62" t="s">
        <v>260</v>
      </c>
      <c r="N15" s="54"/>
    </row>
    <row r="16" spans="1:14" ht="18" customHeight="1">
      <c r="A16" s="58"/>
      <c r="B16" s="61">
        <v>12</v>
      </c>
      <c r="C16" s="66" t="s">
        <v>108</v>
      </c>
      <c r="D16" s="61">
        <v>12</v>
      </c>
      <c r="E16" s="62" t="s">
        <v>138</v>
      </c>
      <c r="F16" s="61">
        <v>12</v>
      </c>
      <c r="G16" s="62" t="s">
        <v>171</v>
      </c>
      <c r="H16" s="61">
        <v>12</v>
      </c>
      <c r="I16" s="62" t="s">
        <v>203</v>
      </c>
      <c r="J16" s="61">
        <v>12</v>
      </c>
      <c r="K16" s="62" t="s">
        <v>245</v>
      </c>
      <c r="L16" s="64">
        <v>12</v>
      </c>
      <c r="M16" s="72" t="s">
        <v>263</v>
      </c>
      <c r="N16" s="54"/>
    </row>
    <row r="17" spans="1:14" ht="16.5">
      <c r="A17" s="58"/>
      <c r="B17" s="61">
        <v>13</v>
      </c>
      <c r="C17" s="67" t="s">
        <v>107</v>
      </c>
      <c r="D17" s="61">
        <v>13</v>
      </c>
      <c r="E17" s="62" t="s">
        <v>139</v>
      </c>
      <c r="F17" s="61">
        <v>13</v>
      </c>
      <c r="G17" s="62" t="s">
        <v>172</v>
      </c>
      <c r="H17" s="61">
        <v>13</v>
      </c>
      <c r="I17" s="62" t="s">
        <v>204</v>
      </c>
      <c r="J17" s="61">
        <v>13</v>
      </c>
      <c r="K17" s="62" t="s">
        <v>265</v>
      </c>
      <c r="N17" s="54"/>
    </row>
    <row r="18" spans="1:14" ht="18" customHeight="1">
      <c r="A18" s="58"/>
      <c r="B18" s="61">
        <v>14</v>
      </c>
      <c r="C18" s="67" t="s">
        <v>109</v>
      </c>
      <c r="D18" s="61">
        <v>14</v>
      </c>
      <c r="E18" s="62" t="s">
        <v>140</v>
      </c>
      <c r="F18" s="61">
        <v>14</v>
      </c>
      <c r="G18" s="62" t="s">
        <v>173</v>
      </c>
      <c r="H18" s="61">
        <v>14</v>
      </c>
      <c r="I18" s="62" t="s">
        <v>205</v>
      </c>
      <c r="J18" s="61">
        <v>14</v>
      </c>
      <c r="K18" s="62" t="s">
        <v>246</v>
      </c>
      <c r="N18" s="54"/>
    </row>
    <row r="19" spans="1:14" ht="18" customHeight="1">
      <c r="A19" s="58"/>
      <c r="B19" s="61">
        <v>15</v>
      </c>
      <c r="C19" s="67" t="s">
        <v>110</v>
      </c>
      <c r="D19" s="61">
        <v>15</v>
      </c>
      <c r="E19" s="62" t="s">
        <v>143</v>
      </c>
      <c r="F19" s="61">
        <v>15</v>
      </c>
      <c r="G19" s="62" t="s">
        <v>174</v>
      </c>
      <c r="H19" s="61">
        <v>15</v>
      </c>
      <c r="I19" s="62" t="s">
        <v>206</v>
      </c>
      <c r="J19" s="61">
        <v>15</v>
      </c>
      <c r="K19" s="62" t="s">
        <v>238</v>
      </c>
      <c r="N19" s="54"/>
    </row>
    <row r="20" spans="1:14" ht="18" customHeight="1">
      <c r="A20" s="58"/>
      <c r="B20" s="61">
        <v>16</v>
      </c>
      <c r="C20" s="67" t="s">
        <v>111</v>
      </c>
      <c r="D20" s="61">
        <v>16</v>
      </c>
      <c r="E20" s="62" t="s">
        <v>144</v>
      </c>
      <c r="F20" s="61">
        <v>16</v>
      </c>
      <c r="G20" s="62" t="s">
        <v>175</v>
      </c>
      <c r="H20" s="61">
        <v>16</v>
      </c>
      <c r="I20" s="62" t="s">
        <v>207</v>
      </c>
      <c r="J20" s="61">
        <v>16</v>
      </c>
      <c r="K20" s="62" t="s">
        <v>252</v>
      </c>
      <c r="N20" s="54"/>
    </row>
    <row r="21" spans="1:14" ht="18" customHeight="1">
      <c r="A21" s="58"/>
      <c r="B21" s="61">
        <v>17</v>
      </c>
      <c r="C21" s="67" t="s">
        <v>112</v>
      </c>
      <c r="D21" s="61">
        <v>17</v>
      </c>
      <c r="E21" s="62" t="s">
        <v>145</v>
      </c>
      <c r="F21" s="61">
        <v>17</v>
      </c>
      <c r="G21" s="62" t="s">
        <v>176</v>
      </c>
      <c r="H21" s="61">
        <v>17</v>
      </c>
      <c r="I21" s="62" t="s">
        <v>208</v>
      </c>
      <c r="J21" s="63">
        <v>17</v>
      </c>
      <c r="K21" s="95" t="s">
        <v>261</v>
      </c>
      <c r="N21" s="54"/>
    </row>
    <row r="22" spans="1:14" ht="18" customHeight="1">
      <c r="A22" s="58"/>
      <c r="B22" s="56"/>
      <c r="C22" s="57" t="s">
        <v>37</v>
      </c>
      <c r="D22" s="68"/>
      <c r="E22" s="57" t="s">
        <v>42</v>
      </c>
      <c r="F22" s="56"/>
      <c r="G22" s="57" t="s">
        <v>47</v>
      </c>
      <c r="H22" s="61">
        <v>18</v>
      </c>
      <c r="I22" s="62" t="s">
        <v>209</v>
      </c>
      <c r="L22" s="54"/>
      <c r="N22" s="54"/>
    </row>
    <row r="23" spans="1:14" ht="18" customHeight="1">
      <c r="A23" s="58"/>
      <c r="B23" s="59">
        <v>18</v>
      </c>
      <c r="C23" s="65" t="s">
        <v>113</v>
      </c>
      <c r="D23" s="59">
        <v>18</v>
      </c>
      <c r="E23" s="65" t="s">
        <v>146</v>
      </c>
      <c r="F23" s="59">
        <v>18</v>
      </c>
      <c r="G23" s="65" t="s">
        <v>177</v>
      </c>
      <c r="H23" s="61">
        <v>19</v>
      </c>
      <c r="I23" s="62" t="s">
        <v>210</v>
      </c>
      <c r="L23" s="54"/>
      <c r="N23" s="54"/>
    </row>
    <row r="24" spans="1:14" ht="18" customHeight="1">
      <c r="A24" s="58"/>
      <c r="B24" s="61">
        <v>19</v>
      </c>
      <c r="C24" s="62" t="s">
        <v>114</v>
      </c>
      <c r="D24" s="61">
        <v>19</v>
      </c>
      <c r="E24" s="62" t="s">
        <v>147</v>
      </c>
      <c r="F24" s="61">
        <v>19</v>
      </c>
      <c r="G24" s="62" t="s">
        <v>178</v>
      </c>
      <c r="H24" s="61">
        <v>20</v>
      </c>
      <c r="I24" s="62" t="s">
        <v>211</v>
      </c>
      <c r="N24" s="54"/>
    </row>
    <row r="25" spans="1:14" ht="18" customHeight="1">
      <c r="A25" s="58"/>
      <c r="B25" s="61">
        <v>20</v>
      </c>
      <c r="C25" s="66" t="s">
        <v>115</v>
      </c>
      <c r="D25" s="61">
        <v>20</v>
      </c>
      <c r="E25" s="66" t="s">
        <v>148</v>
      </c>
      <c r="F25" s="61">
        <v>20</v>
      </c>
      <c r="G25" s="66" t="s">
        <v>179</v>
      </c>
      <c r="H25" s="56"/>
      <c r="I25" s="57" t="s">
        <v>52</v>
      </c>
      <c r="N25" s="54"/>
    </row>
    <row r="26" spans="1:14" ht="18" customHeight="1">
      <c r="A26" s="58"/>
      <c r="B26" s="61">
        <v>21</v>
      </c>
      <c r="C26" s="67" t="s">
        <v>116</v>
      </c>
      <c r="D26" s="61">
        <v>21</v>
      </c>
      <c r="E26" s="67" t="s">
        <v>149</v>
      </c>
      <c r="F26" s="61">
        <v>21</v>
      </c>
      <c r="G26" s="67" t="s">
        <v>180</v>
      </c>
      <c r="H26" s="59">
        <v>21</v>
      </c>
      <c r="I26" s="60" t="s">
        <v>212</v>
      </c>
      <c r="N26" s="54"/>
    </row>
    <row r="27" spans="1:14" ht="18" customHeight="1">
      <c r="A27" s="58"/>
      <c r="B27" s="61">
        <v>22</v>
      </c>
      <c r="C27" s="67" t="s">
        <v>117</v>
      </c>
      <c r="D27" s="61">
        <v>22</v>
      </c>
      <c r="E27" s="67" t="s">
        <v>150</v>
      </c>
      <c r="F27" s="61">
        <v>22</v>
      </c>
      <c r="G27" s="67" t="s">
        <v>181</v>
      </c>
      <c r="H27" s="61">
        <v>22</v>
      </c>
      <c r="I27" s="62" t="s">
        <v>213</v>
      </c>
      <c r="N27" s="54"/>
    </row>
    <row r="28" spans="1:14" ht="18" customHeight="1">
      <c r="A28" s="58"/>
      <c r="B28" s="61">
        <v>23</v>
      </c>
      <c r="C28" s="67" t="s">
        <v>118</v>
      </c>
      <c r="D28" s="61">
        <v>23</v>
      </c>
      <c r="E28" s="67" t="s">
        <v>151</v>
      </c>
      <c r="F28" s="61">
        <v>23</v>
      </c>
      <c r="G28" s="67" t="s">
        <v>182</v>
      </c>
      <c r="H28" s="61">
        <v>23</v>
      </c>
      <c r="I28" s="62" t="s">
        <v>214</v>
      </c>
      <c r="N28" s="54"/>
    </row>
    <row r="29" spans="1:14" ht="18" customHeight="1">
      <c r="A29" s="58"/>
      <c r="B29" s="61">
        <v>24</v>
      </c>
      <c r="C29" s="67" t="s">
        <v>98</v>
      </c>
      <c r="D29" s="61">
        <v>24</v>
      </c>
      <c r="E29" s="67" t="s">
        <v>152</v>
      </c>
      <c r="F29" s="61">
        <v>24</v>
      </c>
      <c r="G29" s="67" t="s">
        <v>183</v>
      </c>
      <c r="H29" s="61">
        <v>24</v>
      </c>
      <c r="I29" s="62" t="s">
        <v>215</v>
      </c>
      <c r="N29" s="54"/>
    </row>
    <row r="30" spans="1:14" ht="18" customHeight="1">
      <c r="A30" s="58"/>
      <c r="B30" s="61">
        <v>25</v>
      </c>
      <c r="C30" s="67" t="s">
        <v>119</v>
      </c>
      <c r="D30" s="61">
        <v>25</v>
      </c>
      <c r="E30" s="67" t="s">
        <v>153</v>
      </c>
      <c r="F30" s="61">
        <v>25</v>
      </c>
      <c r="G30" s="67" t="s">
        <v>234</v>
      </c>
      <c r="H30" s="61">
        <v>25</v>
      </c>
      <c r="I30" s="62" t="s">
        <v>216</v>
      </c>
      <c r="N30" s="54"/>
    </row>
    <row r="31" spans="1:14" ht="16.5">
      <c r="A31" s="53"/>
      <c r="B31" s="56"/>
      <c r="C31" s="57" t="s">
        <v>38</v>
      </c>
      <c r="D31" s="68"/>
      <c r="E31" s="57" t="s">
        <v>43</v>
      </c>
      <c r="F31" s="56"/>
      <c r="G31" s="57" t="s">
        <v>48</v>
      </c>
      <c r="H31" s="61">
        <v>26</v>
      </c>
      <c r="I31" s="62" t="s">
        <v>217</v>
      </c>
      <c r="N31" s="54"/>
    </row>
    <row r="32" spans="1:9" ht="18" customHeight="1">
      <c r="A32" s="53"/>
      <c r="B32" s="59">
        <v>26</v>
      </c>
      <c r="C32" s="65" t="s">
        <v>120</v>
      </c>
      <c r="D32" s="59">
        <v>26</v>
      </c>
      <c r="E32" s="65" t="s">
        <v>154</v>
      </c>
      <c r="F32" s="59">
        <v>26</v>
      </c>
      <c r="G32" s="65" t="s">
        <v>184</v>
      </c>
      <c r="H32" s="61">
        <v>27</v>
      </c>
      <c r="I32" s="62" t="s">
        <v>218</v>
      </c>
    </row>
    <row r="33" spans="1:9" ht="18" customHeight="1">
      <c r="A33" s="53"/>
      <c r="B33" s="61">
        <v>27</v>
      </c>
      <c r="C33" s="67" t="s">
        <v>121</v>
      </c>
      <c r="D33" s="61">
        <v>27</v>
      </c>
      <c r="E33" s="67" t="s">
        <v>155</v>
      </c>
      <c r="F33" s="61">
        <v>27</v>
      </c>
      <c r="G33" s="67" t="s">
        <v>185</v>
      </c>
      <c r="H33" s="61">
        <v>28</v>
      </c>
      <c r="I33" s="62" t="s">
        <v>219</v>
      </c>
    </row>
    <row r="34" spans="1:9" ht="18" customHeight="1">
      <c r="A34" s="53"/>
      <c r="B34" s="61">
        <v>28</v>
      </c>
      <c r="C34" s="67" t="s">
        <v>122</v>
      </c>
      <c r="D34" s="61">
        <v>28</v>
      </c>
      <c r="E34" s="67" t="s">
        <v>141</v>
      </c>
      <c r="F34" s="61">
        <v>28</v>
      </c>
      <c r="G34" s="67" t="s">
        <v>186</v>
      </c>
      <c r="H34" s="64">
        <v>29</v>
      </c>
      <c r="I34" s="72" t="s">
        <v>220</v>
      </c>
    </row>
    <row r="35" spans="1:14" ht="18" customHeight="1">
      <c r="A35" s="53"/>
      <c r="B35" s="61">
        <v>29</v>
      </c>
      <c r="C35" s="67" t="s">
        <v>123</v>
      </c>
      <c r="D35" s="61">
        <v>29</v>
      </c>
      <c r="E35" s="67" t="s">
        <v>142</v>
      </c>
      <c r="F35" s="61">
        <v>29</v>
      </c>
      <c r="G35" s="67" t="s">
        <v>187</v>
      </c>
      <c r="H35" s="54"/>
      <c r="I35" s="69"/>
      <c r="J35" s="54"/>
      <c r="L35" s="54"/>
      <c r="N35" s="54"/>
    </row>
    <row r="36" spans="1:14" ht="18" customHeight="1">
      <c r="A36" s="53"/>
      <c r="B36" s="61">
        <v>30</v>
      </c>
      <c r="C36" s="67" t="s">
        <v>124</v>
      </c>
      <c r="D36" s="61">
        <v>30</v>
      </c>
      <c r="E36" s="67" t="s">
        <v>156</v>
      </c>
      <c r="F36" s="61">
        <v>30</v>
      </c>
      <c r="G36" s="67" t="s">
        <v>188</v>
      </c>
      <c r="H36" s="54"/>
      <c r="I36" s="69"/>
      <c r="J36" s="54"/>
      <c r="L36" s="54"/>
      <c r="N36" s="54"/>
    </row>
    <row r="37" spans="1:14" ht="18" customHeight="1">
      <c r="A37" s="53"/>
      <c r="B37" s="61">
        <v>31</v>
      </c>
      <c r="C37" s="67" t="s">
        <v>125</v>
      </c>
      <c r="D37" s="61">
        <v>31</v>
      </c>
      <c r="E37" s="67" t="s">
        <v>157</v>
      </c>
      <c r="F37" s="61">
        <v>31</v>
      </c>
      <c r="G37" s="67" t="s">
        <v>189</v>
      </c>
      <c r="H37" s="54"/>
      <c r="I37" s="69"/>
      <c r="J37" s="54"/>
      <c r="L37" s="54"/>
      <c r="N37" s="54"/>
    </row>
    <row r="38" spans="1:14" ht="18" customHeight="1">
      <c r="A38" s="53"/>
      <c r="B38" s="61">
        <v>32</v>
      </c>
      <c r="C38" s="67" t="s">
        <v>233</v>
      </c>
      <c r="D38" s="61">
        <v>32</v>
      </c>
      <c r="E38" s="67" t="s">
        <v>158</v>
      </c>
      <c r="F38" s="61">
        <v>32</v>
      </c>
      <c r="G38" s="67" t="s">
        <v>190</v>
      </c>
      <c r="H38" s="54"/>
      <c r="I38" s="69"/>
      <c r="J38" s="54"/>
      <c r="K38" s="69"/>
      <c r="L38" s="54"/>
      <c r="N38" s="54"/>
    </row>
    <row r="39" spans="1:14" ht="18" customHeight="1">
      <c r="A39" s="53"/>
      <c r="B39" s="64">
        <v>33</v>
      </c>
      <c r="C39" s="71" t="s">
        <v>126</v>
      </c>
      <c r="D39" s="64">
        <v>33</v>
      </c>
      <c r="E39" s="71" t="s">
        <v>159</v>
      </c>
      <c r="F39" s="64">
        <v>33</v>
      </c>
      <c r="G39" s="71" t="s">
        <v>191</v>
      </c>
      <c r="H39" s="54"/>
      <c r="I39" s="69"/>
      <c r="J39" s="54"/>
      <c r="K39" s="69"/>
      <c r="L39" s="54"/>
      <c r="N39" s="54"/>
    </row>
    <row r="40" spans="8:14" ht="16.5">
      <c r="H40" s="54"/>
      <c r="I40" s="69"/>
      <c r="J40" s="54"/>
      <c r="K40" s="69"/>
      <c r="L40" s="54"/>
      <c r="N40" s="54"/>
    </row>
    <row r="41" spans="8:14" ht="16.5">
      <c r="H41" s="54"/>
      <c r="I41" s="69"/>
      <c r="J41" s="54"/>
      <c r="K41" s="69"/>
      <c r="L41" s="54"/>
      <c r="N41" s="54"/>
    </row>
    <row r="42" spans="8:14" ht="16.5">
      <c r="H42" s="54"/>
      <c r="I42" s="69"/>
      <c r="J42" s="54"/>
      <c r="K42" s="69"/>
      <c r="L42" s="54"/>
      <c r="N42" s="54"/>
    </row>
    <row r="43" spans="8:14" ht="16.5">
      <c r="H43" s="54"/>
      <c r="I43" s="69"/>
      <c r="J43" s="54"/>
      <c r="K43" s="69"/>
      <c r="L43" s="54"/>
      <c r="N43" s="54"/>
    </row>
    <row r="44" spans="8:14" ht="16.5">
      <c r="H44" s="54"/>
      <c r="I44" s="69"/>
      <c r="J44" s="54"/>
      <c r="K44" s="69"/>
      <c r="L44" s="54"/>
      <c r="N44" s="54"/>
    </row>
  </sheetData>
  <sheetProtection/>
  <mergeCells count="8">
    <mergeCell ref="H2:I2"/>
    <mergeCell ref="J2:K2"/>
    <mergeCell ref="L2:M2"/>
    <mergeCell ref="N2:O2"/>
    <mergeCell ref="B1:G1"/>
    <mergeCell ref="B2:C2"/>
    <mergeCell ref="D2:E2"/>
    <mergeCell ref="F2:G2"/>
  </mergeCells>
  <printOptions horizontalCentered="1" verticalCentered="1"/>
  <pageMargins left="0.15748031496062992" right="0.15748031496062992" top="0.5905511811023623" bottom="0.3937007874015748" header="0.5118110236220472" footer="0.5118110236220472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少年委員会</dc:creator>
  <cp:keywords/>
  <dc:description/>
  <cp:lastModifiedBy>owner</cp:lastModifiedBy>
  <cp:lastPrinted>2021-01-17T09:11:46Z</cp:lastPrinted>
  <dcterms:created xsi:type="dcterms:W3CDTF">2004-09-10T10:58:54Z</dcterms:created>
  <dcterms:modified xsi:type="dcterms:W3CDTF">2021-08-05T15:22:14Z</dcterms:modified>
  <cp:category/>
  <cp:version/>
  <cp:contentType/>
  <cp:contentStatus/>
</cp:coreProperties>
</file>